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SRE\DHS\Projects\Wealth_Index\To be uploaded\Turkey DHS 2018\"/>
    </mc:Choice>
  </mc:AlternateContent>
  <xr:revisionPtr revIDLastSave="0" documentId="8_{A66460B7-0915-4A5A-851C-FF7F756A6CF0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8" i="1" l="1"/>
  <c r="M86" i="4"/>
  <c r="M88" i="2"/>
  <c r="L10" i="1"/>
  <c r="L11" i="1"/>
  <c r="L12" i="1"/>
  <c r="L13" i="1"/>
  <c r="L9" i="1"/>
  <c r="L8" i="1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L7" i="2"/>
  <c r="K7" i="2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<sst xmlns="http://schemas.openxmlformats.org/spreadsheetml/2006/main" count="595" uniqueCount="143">
  <si>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</si>
  <si>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</si>
  <si>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</si>
  <si>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</si>
  <si>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</si>
  <si>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</si>
  <si>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</si>
  <si>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</si>
  <si>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</si>
  <si>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</si>
  <si>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</si>
  <si>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</si>
  <si>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</si>
  <si>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</si>
  <si>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</si>
  <si>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</si>
  <si>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</si>
  <si>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</si>
  <si>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</si>
  <si>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</si>
  <si>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</si>
  <si>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</si>
  <si>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</si>
  <si>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</si>
  <si>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</si>
  <si>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</si>
  <si>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</si>
  <si>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</si>
  <si>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</si>
  <si>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</si>
  <si>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</si>
  <si>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</si>
  <si>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</si>
  <si>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</si>
  <si>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</si>
  <si>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</si>
  <si>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</si>
  <si>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</si>
  <si>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</si>
  <si>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</si>
  <si>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</si>
  <si>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</si>
  <si>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</si>
  <si>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</si>
  <si>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</si>
  <si>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</si>
  <si>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</si>
  <si>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</si>
  <si>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</si>
  <si>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</si>
  <si>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</si>
  <si>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LAND Owns land</t>
  </si>
  <si>
    <t>memsleep Number of members per sleeping room</t>
  </si>
  <si>
    <t>(Constant)</t>
  </si>
  <si>
    <t>rurscore Rural wealth score</t>
  </si>
  <si>
    <t>urbscore Urban wealth score</t>
  </si>
  <si>
    <t>a. Multiple modes exist. The smallest value is shown</t>
  </si>
  <si>
    <r>
      <t>1.03818</t>
    </r>
    <r>
      <rPr>
        <vertAlign val="superscript"/>
        <sz val="9"/>
        <color indexed="8"/>
        <rFont val="Arial"/>
      </rPr>
      <t>a</t>
    </r>
  </si>
  <si>
    <t>QH201_1 House ownership: Owned by a HH member</t>
  </si>
  <si>
    <t>QH201_2 House ownership: Rented</t>
  </si>
  <si>
    <t>QH201_3 House ownership: Lodging</t>
  </si>
  <si>
    <t>QH201_4 House ownership: No rent paid</t>
  </si>
  <si>
    <t>QH201_6 House ownership: Other</t>
  </si>
  <si>
    <t>QH202 Anyone owns another house</t>
  </si>
  <si>
    <t>QH203_11 Source of drinking water: Piped into dwelling</t>
  </si>
  <si>
    <t>QH203_12 Source of drinking water: Piped to yard/plot</t>
  </si>
  <si>
    <t>QH203_13 Source of drinking water: Public tap/standpipe</t>
  </si>
  <si>
    <t>QH203_21 Source of drinking water: Tube well or borehole</t>
  </si>
  <si>
    <t>QH203_31 Source of drinking water: Protected well</t>
  </si>
  <si>
    <t>QH203_32 Source of drinking water: Unprotected well</t>
  </si>
  <si>
    <t>QH203_41 Source of drinking water: Protected spring</t>
  </si>
  <si>
    <t>QH203_42 Source of drinking water: Unprotected spring</t>
  </si>
  <si>
    <t>QH203_61 Source of drinking water: Tanker truck/water station/cart with tank</t>
  </si>
  <si>
    <t>QH203_81 Source of drinking water: Surface water stream/lake/pond</t>
  </si>
  <si>
    <t>QH203_91 Source of drinking water: Bottled/demijohn/pet water</t>
  </si>
  <si>
    <t>QH203_96 Source of drinking water: Other</t>
  </si>
  <si>
    <t>QH208_1 Type of toilet facility: Connected to sewerage</t>
  </si>
  <si>
    <t>QH208_2 Type of toilet facility: Open pit</t>
  </si>
  <si>
    <t>QH208_3 Type of toilet facility: Closed pit</t>
  </si>
  <si>
    <t>QH208_6 Type of toilet facility: Other</t>
  </si>
  <si>
    <t>QH208_1_sh Type of toilet facility: Connected to sewerage - shared</t>
  </si>
  <si>
    <t>QH208_2_sh Type of toilet facility: Open pit - shared</t>
  </si>
  <si>
    <t>QH208_3_sh Type of toilet facility: Closed pit - shared</t>
  </si>
  <si>
    <t>QH210_11 Heating facility: Central heating-natural gas</t>
  </si>
  <si>
    <t>QH210_13 Heating facility: Central heating-wood/coal + diesel</t>
  </si>
  <si>
    <t>QH210_14 Heating facility: Central heating-other</t>
  </si>
  <si>
    <t>QH210_21 Heating facility: Flat heating-natural gas</t>
  </si>
  <si>
    <t>QH210_22 Heating facility: Flat heating-diesel oil/gas oil</t>
  </si>
  <si>
    <t>QH210_23 Heating facility: Flat heating-other</t>
  </si>
  <si>
    <t>QH210_31 Heating facility: Stove-natural gas</t>
  </si>
  <si>
    <t>QH210_33 Heating facility: Stove-wood/coal + stove diesel</t>
  </si>
  <si>
    <t>QH210_34 Heating facility: Stove-dried cow dung</t>
  </si>
  <si>
    <t>QH210_35 Heating facility: Stove-other</t>
  </si>
  <si>
    <t>QH210_40 Heating facility: Electric heater</t>
  </si>
  <si>
    <t>QH210_41 Heating facility: Air conditioner</t>
  </si>
  <si>
    <t>QH210_96 Heating facility: Other</t>
  </si>
  <si>
    <t>QH214_11 Main material of floor: Earth, sand</t>
  </si>
  <si>
    <t>QH214_21 Main material of floor: Wood planks</t>
  </si>
  <si>
    <t>QH214_31 Main material of floor: Parquet, polished, laminated,wood</t>
  </si>
  <si>
    <t>QH214_32 Main material of floor: Tile</t>
  </si>
  <si>
    <t>QH214_34 Main material of floor: Cement</t>
  </si>
  <si>
    <t>QH214_35 Main material of floor: Carpet</t>
  </si>
  <si>
    <t>QH214_36 Main material of floor: Vinyl covering</t>
  </si>
  <si>
    <t>QH214_37 Main material of floor: Mozaic</t>
  </si>
  <si>
    <t>QH214_38 Main material of floor: Laminate</t>
  </si>
  <si>
    <t>QH214_96 Main material of floor: Other</t>
  </si>
  <si>
    <t>QH215A Deep freezer</t>
  </si>
  <si>
    <t>QH215B Gas/electric oven</t>
  </si>
  <si>
    <t>QH215C Microwave oven</t>
  </si>
  <si>
    <t>QH215D Dishwasher</t>
  </si>
  <si>
    <t>QH215E Garbage dispenser</t>
  </si>
  <si>
    <t>QH215F Washing maachine</t>
  </si>
  <si>
    <t>QH215G Drying machine</t>
  </si>
  <si>
    <t>QH215H Iron</t>
  </si>
  <si>
    <t>QH215I Vacuum cleaner</t>
  </si>
  <si>
    <t>QH215J LCD-plasma TV</t>
  </si>
  <si>
    <t>QH215K Home theater</t>
  </si>
  <si>
    <t>QH215L Tea/coffee machine</t>
  </si>
  <si>
    <t>QH215M Kettle</t>
  </si>
  <si>
    <t>QH215N Generator</t>
  </si>
  <si>
    <t>QH215O Blender</t>
  </si>
  <si>
    <t>QH215P Paid TV services</t>
  </si>
  <si>
    <t>QH215Q Satellite TV</t>
  </si>
  <si>
    <t>QH215R Computer</t>
  </si>
  <si>
    <t>QH215S Internet</t>
  </si>
  <si>
    <t>QH215T Air conditioner</t>
  </si>
  <si>
    <t>QH215U Private car</t>
  </si>
  <si>
    <t>QH215V Commercial vehicle</t>
  </si>
  <si>
    <t>QH215W Tractor</t>
  </si>
  <si>
    <t>QH216 Private health security</t>
  </si>
  <si>
    <t>QH218_1 Type of house: Adobe house</t>
  </si>
  <si>
    <t>QH218_2 Type of house: Brick house</t>
  </si>
  <si>
    <t>QH218_3 Type of house: Stone house</t>
  </si>
  <si>
    <t>QH218_4 Type of house: Detached house-reinforced concrete</t>
  </si>
  <si>
    <t>QH218_5 Type of house: Apartmant-reinforced concrete</t>
  </si>
  <si>
    <t>QH218_96 Type of house: Other + other + container</t>
  </si>
  <si>
    <t>NOTOILET No toilet facility</t>
  </si>
  <si>
    <t>DOMESTIC Domestic staff</t>
  </si>
  <si>
    <t>Std. Deviationa</t>
  </si>
  <si>
    <t>Analysis Na</t>
  </si>
  <si>
    <t>a For each variable, missing values are replaced with the variable mean.</t>
  </si>
  <si>
    <t>Combined Score= .408 + .001 * Urban Score</t>
  </si>
  <si>
    <t xml:space="preserve">Combined Score= -.874 + .003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</si>
</sst>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00"/>
    <numFmt numFmtId="165" formatCode="####.000"/>
    <numFmt numFmtId="166" formatCode="###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0" fontId="4" fillId="0" borderId="0" xfId="4"/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4" fillId="0" borderId="0" xfId="4"/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" fillId="0" borderId="33" xfId="2" applyFont="1" applyBorder="1" applyAlignment="1">
      <alignment horizontal="center" wrapText="1"/>
    </xf>
    <xf numFmtId="166" fontId="5" fillId="0" borderId="34" xfId="2" applyNumberFormat="1" applyFont="1" applyBorder="1" applyAlignment="1">
      <alignment horizontal="right" vertical="center"/>
    </xf>
    <xf numFmtId="166" fontId="5" fillId="0" borderId="35" xfId="2" applyNumberFormat="1" applyFont="1" applyBorder="1" applyAlignment="1">
      <alignment horizontal="right" vertical="center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5" fillId="0" borderId="38" xfId="2" applyFont="1" applyBorder="1" applyAlignment="1">
      <alignment horizontal="center" wrapText="1"/>
    </xf>
    <xf numFmtId="166" fontId="5" fillId="0" borderId="36" xfId="2" applyNumberFormat="1" applyFont="1" applyBorder="1" applyAlignment="1">
      <alignment horizontal="right" vertical="center"/>
    </xf>
    <xf numFmtId="166" fontId="5" fillId="0" borderId="37" xfId="2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6" fontId="5" fillId="0" borderId="24" xfId="4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166" fontId="5" fillId="0" borderId="16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/>
    </xf>
    <xf numFmtId="166" fontId="5" fillId="0" borderId="0" xfId="2" applyNumberFormat="1" applyFont="1" applyBorder="1" applyAlignment="1">
      <alignment horizontal="right" vertical="center"/>
    </xf>
    <xf numFmtId="164" fontId="5" fillId="0" borderId="39" xfId="2" applyNumberFormat="1" applyFont="1" applyBorder="1" applyAlignment="1">
      <alignment horizontal="right" vertical="center"/>
    </xf>
    <xf numFmtId="0" fontId="5" fillId="0" borderId="4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73" fontId="5" fillId="0" borderId="17" xfId="3" applyNumberFormat="1" applyFont="1" applyBorder="1" applyAlignment="1">
      <alignment horizontal="right" vertical="center"/>
    </xf>
    <xf numFmtId="171" fontId="5" fillId="0" borderId="18" xfId="3" applyNumberFormat="1" applyFont="1" applyBorder="1" applyAlignment="1">
      <alignment horizontal="right" vertical="center"/>
    </xf>
  </cellXfs>
  <cellStyles count="5">
    <cellStyle name="Normal" xfId="0" builtinId="0"/>
    <cellStyle name="Normal_Common" xfId="1" xr:uid="{00000000-0005-0000-0000-000001000000}"/>
    <cellStyle name="Normal_Composite" xfId="4" xr:uid="{8F44DA5B-D511-41EC-9F38-8B9F667976D2}"/>
    <cellStyle name="Normal_Rural" xfId="3" xr:uid="{EE000338-8BD4-4032-A8F7-324A5FFB29F0}"/>
    <cellStyle name="Normal_Urban" xfId="2" xr:uid="{8457067D-AB85-457C-BD5A-9E373EDCB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8</xdr:col>
      <xdr:colOff>205952</xdr:colOff>
      <xdr:row>77</xdr:row>
      <xdr:rowOff>130386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CF6628-ADAA-4D88-9205-DE304101B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56333"/>
          <a:ext cx="5998845" cy="4812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workbookViewId="0">
      <selection activeCell="M87" sqref="M87"/>
    </sheetView>
  </sheetViews>
  <sheetFormatPr defaultColWidth="9.109375" defaultRowHeight="14.4" x14ac:dyDescent="0.3"/>
  <cols>
    <col min="1" max="1" width="9.109375" style="2"/>
    <col min="2" max="2" width="30.77734375" style="2" customWidth="1"/>
    <col min="3" max="7" width="9.109375" style="2"/>
    <col min="8" max="8" width="27.77734375" style="2" customWidth="1"/>
    <col min="9" max="9" width="10.21875" style="2" bestFit="1" customWidth="1"/>
    <col min="10" max="10" width="9.109375" style="2"/>
    <col min="11" max="11" width="12.77734375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43</v>
      </c>
    </row>
    <row r="2" spans="1:12" ht="15.75" customHeight="1" thickBot="1" x14ac:dyDescent="0.3">
      <c r="H2" s="91" t="s">
        <v>6</v>
      </c>
      <c r="I2" s="91"/>
      <c r="J2" s="3"/>
    </row>
    <row r="3" spans="1:12" ht="15.6" thickTop="1" thickBot="1" x14ac:dyDescent="0.3">
      <c r="B3" s="91" t="s">
        <v>0</v>
      </c>
      <c r="C3" s="91"/>
      <c r="D3" s="91"/>
      <c r="E3" s="91"/>
      <c r="F3" s="91"/>
      <c r="G3" s="3"/>
      <c r="H3" s="124" t="s">
        <v>47</v>
      </c>
      <c r="I3" s="125" t="s">
        <v>4</v>
      </c>
      <c r="J3" s="3"/>
      <c r="K3" s="93" t="s">
        <v>8</v>
      </c>
      <c r="L3" s="93"/>
    </row>
    <row r="4" spans="1:12" ht="26.4" thickTop="1" thickBot="1" x14ac:dyDescent="0.3">
      <c r="B4" s="92" t="s">
        <v>47</v>
      </c>
      <c r="C4" s="4" t="s">
        <v>1</v>
      </c>
      <c r="D4" s="5" t="s">
        <v>49</v>
      </c>
      <c r="E4" s="5" t="s">
        <v>50</v>
      </c>
      <c r="F4" s="120" t="s">
        <v>2</v>
      </c>
      <c r="G4" s="3"/>
      <c r="H4" s="126"/>
      <c r="I4" s="127" t="s">
        <v>5</v>
      </c>
      <c r="J4" s="3"/>
      <c r="K4" s="1" t="s">
        <v>9</v>
      </c>
      <c r="L4" s="1" t="s">
        <v>10</v>
      </c>
    </row>
    <row r="5" spans="1:12" ht="23.4" thickTop="1" x14ac:dyDescent="0.25">
      <c r="B5" s="6" t="s">
        <v>58</v>
      </c>
      <c r="C5" s="7">
        <v>0.61957308248914622</v>
      </c>
      <c r="D5" s="8">
        <v>0.48551374730226504</v>
      </c>
      <c r="E5" s="9">
        <v>11056</v>
      </c>
      <c r="F5" s="121">
        <v>0</v>
      </c>
      <c r="G5" s="3"/>
      <c r="H5" s="6" t="s">
        <v>58</v>
      </c>
      <c r="I5" s="128">
        <v>-1.4324712760383726E-2</v>
      </c>
      <c r="J5" s="3"/>
      <c r="K5" s="2">
        <f>((1-C5)/D5)*I5</f>
        <v>-1.1224206008462391E-2</v>
      </c>
      <c r="L5" s="2">
        <f>((0-C5)/D5)*I5</f>
        <v>1.8280031183539564E-2</v>
      </c>
    </row>
    <row r="6" spans="1:12" x14ac:dyDescent="0.25">
      <c r="B6" s="10" t="s">
        <v>59</v>
      </c>
      <c r="C6" s="11">
        <v>0.21960926193921854</v>
      </c>
      <c r="D6" s="12">
        <v>0.41400064805604853</v>
      </c>
      <c r="E6" s="13">
        <v>11056</v>
      </c>
      <c r="F6" s="122">
        <v>0</v>
      </c>
      <c r="G6" s="3"/>
      <c r="H6" s="10" t="s">
        <v>59</v>
      </c>
      <c r="I6" s="129">
        <v>2.8405787326909054E-2</v>
      </c>
      <c r="J6" s="3"/>
      <c r="K6" s="2">
        <f t="shared" ref="K6:K16" si="0">((1-C6)/D6)*I6</f>
        <v>5.3544875935177379E-2</v>
      </c>
      <c r="L6" s="2">
        <f t="shared" ref="L6:L69" si="1">((0-C6)/D6)*I6</f>
        <v>-1.5068029528350796E-2</v>
      </c>
    </row>
    <row r="7" spans="1:12" ht="22.8" x14ac:dyDescent="0.25">
      <c r="B7" s="10" t="s">
        <v>60</v>
      </c>
      <c r="C7" s="11">
        <v>9.6780028943560057E-3</v>
      </c>
      <c r="D7" s="12">
        <v>9.7904065916839131E-2</v>
      </c>
      <c r="E7" s="13">
        <v>11056</v>
      </c>
      <c r="F7" s="122">
        <v>0</v>
      </c>
      <c r="G7" s="3"/>
      <c r="H7" s="10" t="s">
        <v>60</v>
      </c>
      <c r="I7" s="129">
        <v>8.4274381108479374E-3</v>
      </c>
      <c r="J7" s="3"/>
      <c r="K7" s="2">
        <f t="shared" si="0"/>
        <v>8.5245462098665348E-2</v>
      </c>
      <c r="L7" s="2">
        <f t="shared" si="1"/>
        <v>-8.3306826601125151E-4</v>
      </c>
    </row>
    <row r="8" spans="1:12" ht="22.8" x14ac:dyDescent="0.25">
      <c r="B8" s="10" t="s">
        <v>61</v>
      </c>
      <c r="C8" s="11">
        <v>0.14815484804630968</v>
      </c>
      <c r="D8" s="12">
        <v>0.35526948243130457</v>
      </c>
      <c r="E8" s="13">
        <v>11056</v>
      </c>
      <c r="F8" s="122">
        <v>0</v>
      </c>
      <c r="G8" s="3"/>
      <c r="H8" s="10" t="s">
        <v>61</v>
      </c>
      <c r="I8" s="129">
        <v>-1.5470412158473813E-2</v>
      </c>
      <c r="J8" s="3"/>
      <c r="K8" s="2">
        <f t="shared" si="0"/>
        <v>-3.7094082795218794E-2</v>
      </c>
      <c r="L8" s="2">
        <f t="shared" si="1"/>
        <v>6.4514873241206623E-3</v>
      </c>
    </row>
    <row r="9" spans="1:12" x14ac:dyDescent="0.25">
      <c r="B9" s="10" t="s">
        <v>62</v>
      </c>
      <c r="C9" s="11">
        <v>2.9848046309696092E-3</v>
      </c>
      <c r="D9" s="12">
        <v>5.4554236886751054E-2</v>
      </c>
      <c r="E9" s="13">
        <v>11056</v>
      </c>
      <c r="F9" s="122">
        <v>0</v>
      </c>
      <c r="G9" s="3"/>
      <c r="H9" s="10" t="s">
        <v>62</v>
      </c>
      <c r="I9" s="129">
        <v>-2.4578205834541252E-3</v>
      </c>
      <c r="J9" s="3"/>
      <c r="K9" s="2">
        <f t="shared" si="0"/>
        <v>-4.4918316322185771E-2</v>
      </c>
      <c r="L9" s="2">
        <f t="shared" si="1"/>
        <v>1.3447377652473286E-4</v>
      </c>
    </row>
    <row r="10" spans="1:12" x14ac:dyDescent="0.25">
      <c r="B10" s="10" t="s">
        <v>63</v>
      </c>
      <c r="C10" s="11">
        <v>0.19998191027496381</v>
      </c>
      <c r="D10" s="12">
        <v>0.40000452240568435</v>
      </c>
      <c r="E10" s="13">
        <v>11056</v>
      </c>
      <c r="F10" s="122">
        <v>0</v>
      </c>
      <c r="G10" s="3"/>
      <c r="H10" s="10" t="s">
        <v>63</v>
      </c>
      <c r="I10" s="129">
        <v>2.5292121146174268E-2</v>
      </c>
      <c r="J10" s="3"/>
      <c r="K10" s="2">
        <f t="shared" si="0"/>
        <v>5.0584814198513142E-2</v>
      </c>
      <c r="L10" s="2">
        <f t="shared" si="1"/>
        <v>-1.2644773792302154E-2</v>
      </c>
    </row>
    <row r="11" spans="1:12" ht="22.8" x14ac:dyDescent="0.25">
      <c r="B11" s="10" t="s">
        <v>64</v>
      </c>
      <c r="C11" s="11">
        <v>0.57009768451519527</v>
      </c>
      <c r="D11" s="12">
        <v>0.49508432044555745</v>
      </c>
      <c r="E11" s="13">
        <v>11056</v>
      </c>
      <c r="F11" s="122">
        <v>0</v>
      </c>
      <c r="G11" s="3"/>
      <c r="H11" s="10" t="s">
        <v>64</v>
      </c>
      <c r="I11" s="129">
        <v>-2.8970773870855837E-2</v>
      </c>
      <c r="J11" s="3"/>
      <c r="K11" s="2">
        <f t="shared" si="0"/>
        <v>-2.5156528401584048E-2</v>
      </c>
      <c r="L11" s="2">
        <f t="shared" si="1"/>
        <v>3.3360319485626802E-2</v>
      </c>
    </row>
    <row r="12" spans="1:12" ht="22.8" x14ac:dyDescent="0.25">
      <c r="B12" s="10" t="s">
        <v>65</v>
      </c>
      <c r="C12" s="11">
        <v>2.7134587554269174E-3</v>
      </c>
      <c r="D12" s="12">
        <v>5.2022501687283881E-2</v>
      </c>
      <c r="E12" s="13">
        <v>11056</v>
      </c>
      <c r="F12" s="122">
        <v>0</v>
      </c>
      <c r="G12" s="3"/>
      <c r="H12" s="10" t="s">
        <v>65</v>
      </c>
      <c r="I12" s="129">
        <v>-7.4292088384202834E-3</v>
      </c>
      <c r="J12" s="3"/>
      <c r="K12" s="2">
        <f t="shared" si="0"/>
        <v>-0.14242010180880646</v>
      </c>
      <c r="L12" s="2">
        <f t="shared" si="1"/>
        <v>3.8750254437367983E-4</v>
      </c>
    </row>
    <row r="13" spans="1:12" ht="22.8" x14ac:dyDescent="0.25">
      <c r="B13" s="10" t="s">
        <v>66</v>
      </c>
      <c r="C13" s="11">
        <v>3.8892908827785816E-2</v>
      </c>
      <c r="D13" s="12">
        <v>0.19334847237255062</v>
      </c>
      <c r="E13" s="13">
        <v>11056</v>
      </c>
      <c r="F13" s="122">
        <v>0</v>
      </c>
      <c r="G13" s="3"/>
      <c r="H13" s="10" t="s">
        <v>66</v>
      </c>
      <c r="I13" s="129">
        <v>-1.3366784117911392E-2</v>
      </c>
      <c r="J13" s="3"/>
      <c r="K13" s="2">
        <f t="shared" si="0"/>
        <v>-6.6444336716242003E-2</v>
      </c>
      <c r="L13" s="2">
        <f t="shared" si="1"/>
        <v>2.688788329379264E-3</v>
      </c>
    </row>
    <row r="14" spans="1:12" ht="22.8" x14ac:dyDescent="0.25">
      <c r="B14" s="10" t="s">
        <v>67</v>
      </c>
      <c r="C14" s="11">
        <v>1.8270622286541246E-2</v>
      </c>
      <c r="D14" s="12">
        <v>0.13393442109502021</v>
      </c>
      <c r="E14" s="13">
        <v>11056</v>
      </c>
      <c r="F14" s="122">
        <v>0</v>
      </c>
      <c r="G14" s="3"/>
      <c r="H14" s="10" t="s">
        <v>67</v>
      </c>
      <c r="I14" s="129">
        <v>-2.0561349737627244E-2</v>
      </c>
      <c r="J14" s="3"/>
      <c r="K14" s="2">
        <f t="shared" si="0"/>
        <v>-0.15071316930954429</v>
      </c>
      <c r="L14" s="2">
        <f t="shared" si="1"/>
        <v>2.8048701124495992E-3</v>
      </c>
    </row>
    <row r="15" spans="1:12" ht="22.8" x14ac:dyDescent="0.25">
      <c r="B15" s="10" t="s">
        <v>68</v>
      </c>
      <c r="C15" s="11">
        <v>1.0130246020260492E-2</v>
      </c>
      <c r="D15" s="12">
        <v>0.10014255440465571</v>
      </c>
      <c r="E15" s="13">
        <v>11056</v>
      </c>
      <c r="F15" s="122">
        <v>0</v>
      </c>
      <c r="G15" s="3"/>
      <c r="H15" s="10" t="s">
        <v>68</v>
      </c>
      <c r="I15" s="129">
        <v>-8.0006060448280358E-3</v>
      </c>
      <c r="J15" s="3"/>
      <c r="K15" s="2">
        <f t="shared" si="0"/>
        <v>-7.9082843296381475E-2</v>
      </c>
      <c r="L15" s="2">
        <f t="shared" si="1"/>
        <v>8.0932734367641869E-4</v>
      </c>
    </row>
    <row r="16" spans="1:12" ht="22.8" x14ac:dyDescent="0.25">
      <c r="B16" s="10" t="s">
        <v>69</v>
      </c>
      <c r="C16" s="11">
        <v>1.9898697539797393E-3</v>
      </c>
      <c r="D16" s="12">
        <v>4.4565567554277763E-2</v>
      </c>
      <c r="E16" s="13">
        <v>11056</v>
      </c>
      <c r="F16" s="122">
        <v>0</v>
      </c>
      <c r="G16" s="3"/>
      <c r="H16" s="10" t="s">
        <v>69</v>
      </c>
      <c r="I16" s="129">
        <v>-6.617071704219578E-3</v>
      </c>
      <c r="J16" s="3"/>
      <c r="K16" s="2">
        <f t="shared" si="0"/>
        <v>-0.14818401191306135</v>
      </c>
      <c r="L16" s="2">
        <f t="shared" si="1"/>
        <v>2.9545479989916162E-4</v>
      </c>
    </row>
    <row r="17" spans="2:12" ht="22.8" x14ac:dyDescent="0.25">
      <c r="B17" s="10" t="s">
        <v>70</v>
      </c>
      <c r="C17" s="11">
        <v>8.5745296671490598E-2</v>
      </c>
      <c r="D17" s="12">
        <v>0.28000023563268678</v>
      </c>
      <c r="E17" s="13">
        <v>11056</v>
      </c>
      <c r="F17" s="122">
        <v>0</v>
      </c>
      <c r="G17" s="3"/>
      <c r="H17" s="10" t="s">
        <v>70</v>
      </c>
      <c r="I17" s="129">
        <v>-2.7316488050563959E-2</v>
      </c>
      <c r="J17" s="3"/>
      <c r="K17" s="2">
        <f>((1-C17)/D17)*I17</f>
        <v>-8.9193595220423708E-2</v>
      </c>
      <c r="L17" s="2">
        <f t="shared" si="1"/>
        <v>8.3652085742937955E-3</v>
      </c>
    </row>
    <row r="18" spans="2:12" ht="22.8" x14ac:dyDescent="0.25">
      <c r="B18" s="10" t="s">
        <v>71</v>
      </c>
      <c r="C18" s="11">
        <v>6.5123010130246021E-3</v>
      </c>
      <c r="D18" s="12">
        <v>8.0439270224290871E-2</v>
      </c>
      <c r="E18" s="13">
        <v>11056</v>
      </c>
      <c r="F18" s="122">
        <v>0</v>
      </c>
      <c r="G18" s="3"/>
      <c r="H18" s="10" t="s">
        <v>71</v>
      </c>
      <c r="I18" s="129">
        <v>-1.4001420390774443E-2</v>
      </c>
      <c r="J18" s="3"/>
      <c r="K18" s="2">
        <f t="shared" ref="K18:K81" si="2">((1-C18)/D18)*I18</f>
        <v>-0.17292845755305269</v>
      </c>
      <c r="L18" s="2">
        <f t="shared" si="1"/>
        <v>1.1335441500200105E-3</v>
      </c>
    </row>
    <row r="19" spans="2:12" ht="34.200000000000003" x14ac:dyDescent="0.25">
      <c r="B19" s="10" t="s">
        <v>72</v>
      </c>
      <c r="C19" s="11">
        <v>7.2358900144717795E-4</v>
      </c>
      <c r="D19" s="12">
        <v>2.6891091956134192E-2</v>
      </c>
      <c r="E19" s="13">
        <v>11056</v>
      </c>
      <c r="F19" s="122">
        <v>0</v>
      </c>
      <c r="G19" s="3"/>
      <c r="H19" s="10" t="s">
        <v>72</v>
      </c>
      <c r="I19" s="129">
        <v>-1.3361135189271154E-3</v>
      </c>
      <c r="J19" s="3"/>
      <c r="K19" s="2">
        <f t="shared" si="2"/>
        <v>-4.9650148980862466E-2</v>
      </c>
      <c r="L19" s="2">
        <f t="shared" si="1"/>
        <v>3.5952316423506487E-5</v>
      </c>
    </row>
    <row r="20" spans="2:12" ht="22.8" x14ac:dyDescent="0.25">
      <c r="B20" s="10" t="s">
        <v>73</v>
      </c>
      <c r="C20" s="11">
        <v>1.6280752532561505E-3</v>
      </c>
      <c r="D20" s="12">
        <v>4.0318378624980777E-2</v>
      </c>
      <c r="E20" s="13">
        <v>11056</v>
      </c>
      <c r="F20" s="122">
        <v>0</v>
      </c>
      <c r="G20" s="3"/>
      <c r="H20" s="10" t="s">
        <v>73</v>
      </c>
      <c r="I20" s="129">
        <v>-4.4086342042426044E-3</v>
      </c>
      <c r="J20" s="3"/>
      <c r="K20" s="2">
        <f t="shared" si="2"/>
        <v>-0.10916750043284056</v>
      </c>
      <c r="L20" s="2">
        <f t="shared" si="1"/>
        <v>1.7802274033259017E-4</v>
      </c>
    </row>
    <row r="21" spans="2:12" ht="22.8" x14ac:dyDescent="0.25">
      <c r="B21" s="10" t="s">
        <v>74</v>
      </c>
      <c r="C21" s="11">
        <v>0.25027134587554267</v>
      </c>
      <c r="D21" s="12">
        <v>0.43318884129944951</v>
      </c>
      <c r="E21" s="13">
        <v>11056</v>
      </c>
      <c r="F21" s="122">
        <v>0</v>
      </c>
      <c r="G21" s="3"/>
      <c r="H21" s="10" t="s">
        <v>74</v>
      </c>
      <c r="I21" s="129">
        <v>6.8246180936014145E-2</v>
      </c>
      <c r="J21" s="3"/>
      <c r="K21" s="2">
        <f t="shared" si="2"/>
        <v>0.1181150401492512</v>
      </c>
      <c r="L21" s="2">
        <f t="shared" si="1"/>
        <v>-3.9428678500781515E-2</v>
      </c>
    </row>
    <row r="22" spans="2:12" ht="22.8" x14ac:dyDescent="0.25">
      <c r="B22" s="10" t="s">
        <v>75</v>
      </c>
      <c r="C22" s="11">
        <v>1.3024602026049204E-2</v>
      </c>
      <c r="D22" s="12">
        <v>0.11338485166416913</v>
      </c>
      <c r="E22" s="13">
        <v>11056</v>
      </c>
      <c r="F22" s="122">
        <v>0</v>
      </c>
      <c r="G22" s="3"/>
      <c r="H22" s="10" t="s">
        <v>75</v>
      </c>
      <c r="I22" s="129">
        <v>5.1943269510085713E-3</v>
      </c>
      <c r="J22" s="3"/>
      <c r="K22" s="2">
        <f t="shared" si="2"/>
        <v>4.521479575475415E-2</v>
      </c>
      <c r="L22" s="2">
        <f t="shared" si="1"/>
        <v>-5.9667619031200485E-4</v>
      </c>
    </row>
    <row r="23" spans="2:12" ht="22.8" x14ac:dyDescent="0.25">
      <c r="B23" s="10" t="s">
        <v>76</v>
      </c>
      <c r="C23" s="11">
        <v>0.83013748191027492</v>
      </c>
      <c r="D23" s="12">
        <v>0.37552895798300723</v>
      </c>
      <c r="E23" s="13">
        <v>11056</v>
      </c>
      <c r="F23" s="122">
        <v>0</v>
      </c>
      <c r="G23" s="3"/>
      <c r="H23" s="10" t="s">
        <v>76</v>
      </c>
      <c r="I23" s="129">
        <v>7.3660893052106061E-2</v>
      </c>
      <c r="J23" s="3"/>
      <c r="K23" s="2">
        <f t="shared" si="2"/>
        <v>3.331893456571957E-2</v>
      </c>
      <c r="L23" s="2">
        <f t="shared" si="1"/>
        <v>-0.16283342994897448</v>
      </c>
    </row>
    <row r="24" spans="2:12" ht="22.8" x14ac:dyDescent="0.25">
      <c r="B24" s="10" t="s">
        <v>77</v>
      </c>
      <c r="C24" s="11">
        <v>1.1215629522431259E-2</v>
      </c>
      <c r="D24" s="12">
        <v>0.10531306817431288</v>
      </c>
      <c r="E24" s="13">
        <v>11056</v>
      </c>
      <c r="F24" s="122">
        <v>0</v>
      </c>
      <c r="G24" s="3"/>
      <c r="H24" s="10" t="s">
        <v>77</v>
      </c>
      <c r="I24" s="129">
        <v>-2.2838433798143185E-2</v>
      </c>
      <c r="J24" s="3"/>
      <c r="K24" s="2">
        <f t="shared" si="2"/>
        <v>-0.21443004915983188</v>
      </c>
      <c r="L24" s="2">
        <f t="shared" si="1"/>
        <v>2.432247173053344E-3</v>
      </c>
    </row>
    <row r="25" spans="2:12" ht="22.8" x14ac:dyDescent="0.25">
      <c r="B25" s="10" t="s">
        <v>78</v>
      </c>
      <c r="C25" s="11">
        <v>0.14580318379160637</v>
      </c>
      <c r="D25" s="12">
        <v>0.3529247530225828</v>
      </c>
      <c r="E25" s="13">
        <v>11056</v>
      </c>
      <c r="F25" s="122">
        <v>0</v>
      </c>
      <c r="G25" s="3"/>
      <c r="H25" s="10" t="s">
        <v>78</v>
      </c>
      <c r="I25" s="129">
        <v>-6.4746899899726429E-2</v>
      </c>
      <c r="J25" s="3"/>
      <c r="K25" s="2">
        <f t="shared" si="2"/>
        <v>-0.15670931347275305</v>
      </c>
      <c r="L25" s="2">
        <f t="shared" si="1"/>
        <v>2.6748773117119644E-2</v>
      </c>
    </row>
    <row r="26" spans="2:12" x14ac:dyDescent="0.25">
      <c r="B26" s="10" t="s">
        <v>79</v>
      </c>
      <c r="C26" s="11">
        <v>3.6179450072358899E-3</v>
      </c>
      <c r="D26" s="12">
        <v>6.0043164181084276E-2</v>
      </c>
      <c r="E26" s="13">
        <v>11056</v>
      </c>
      <c r="F26" s="122">
        <v>0</v>
      </c>
      <c r="G26" s="3"/>
      <c r="H26" s="10" t="s">
        <v>79</v>
      </c>
      <c r="I26" s="129">
        <v>-8.5204653864092428E-3</v>
      </c>
      <c r="J26" s="3"/>
      <c r="K26" s="2">
        <f t="shared" si="2"/>
        <v>-0.14139226216661802</v>
      </c>
      <c r="L26" s="2">
        <f t="shared" si="1"/>
        <v>5.1340690692308654E-4</v>
      </c>
    </row>
    <row r="27" spans="2:12" ht="22.8" x14ac:dyDescent="0.25">
      <c r="B27" s="10" t="s">
        <v>80</v>
      </c>
      <c r="C27" s="11">
        <v>4.0701881331403761E-3</v>
      </c>
      <c r="D27" s="12">
        <v>6.3670938263674606E-2</v>
      </c>
      <c r="E27" s="13">
        <v>11056</v>
      </c>
      <c r="F27" s="122">
        <v>0</v>
      </c>
      <c r="G27" s="3"/>
      <c r="H27" s="10" t="s">
        <v>80</v>
      </c>
      <c r="I27" s="129">
        <v>-1.3572105718989045E-2</v>
      </c>
      <c r="J27" s="3"/>
      <c r="K27" s="2">
        <f t="shared" si="2"/>
        <v>-0.21229253194563805</v>
      </c>
      <c r="L27" s="2">
        <f t="shared" si="1"/>
        <v>8.6760184702149772E-4</v>
      </c>
    </row>
    <row r="28" spans="2:12" ht="22.8" x14ac:dyDescent="0.25">
      <c r="B28" s="10" t="s">
        <v>81</v>
      </c>
      <c r="C28" s="11">
        <v>5.4269175108538354E-4</v>
      </c>
      <c r="D28" s="12">
        <v>2.3290476600336247E-2</v>
      </c>
      <c r="E28" s="13">
        <v>11056</v>
      </c>
      <c r="F28" s="122">
        <v>0</v>
      </c>
      <c r="G28" s="3"/>
      <c r="H28" s="10" t="s">
        <v>81</v>
      </c>
      <c r="I28" s="129">
        <v>-5.820556901992663E-3</v>
      </c>
      <c r="J28" s="3"/>
      <c r="K28" s="2">
        <f t="shared" si="2"/>
        <v>-0.24977583042208945</v>
      </c>
      <c r="L28" s="2">
        <f t="shared" si="1"/>
        <v>1.3562488529706215E-4</v>
      </c>
    </row>
    <row r="29" spans="2:12" ht="22.8" x14ac:dyDescent="0.25">
      <c r="B29" s="10" t="s">
        <v>82</v>
      </c>
      <c r="C29" s="11">
        <v>3.1657018813314036E-3</v>
      </c>
      <c r="D29" s="12">
        <v>5.6177982036430117E-2</v>
      </c>
      <c r="E29" s="13">
        <v>11056</v>
      </c>
      <c r="F29" s="122">
        <v>0</v>
      </c>
      <c r="G29" s="3"/>
      <c r="H29" s="10" t="s">
        <v>82</v>
      </c>
      <c r="I29" s="129">
        <v>-1.2105937553690226E-2</v>
      </c>
      <c r="J29" s="3"/>
      <c r="K29" s="2">
        <f t="shared" si="2"/>
        <v>-0.21481038170035482</v>
      </c>
      <c r="L29" s="2">
        <f t="shared" si="1"/>
        <v>6.8218522452703182E-4</v>
      </c>
    </row>
    <row r="30" spans="2:12" ht="22.8" x14ac:dyDescent="0.25">
      <c r="B30" s="10" t="s">
        <v>83</v>
      </c>
      <c r="C30" s="11">
        <v>6.7565123010130249E-2</v>
      </c>
      <c r="D30" s="12">
        <v>0.25100951366147495</v>
      </c>
      <c r="E30" s="13">
        <v>11056</v>
      </c>
      <c r="F30" s="122">
        <v>0</v>
      </c>
      <c r="G30" s="3"/>
      <c r="H30" s="10" t="s">
        <v>83</v>
      </c>
      <c r="I30" s="129">
        <v>3.697144971365833E-2</v>
      </c>
      <c r="J30" s="3"/>
      <c r="K30" s="2">
        <f t="shared" si="2"/>
        <v>0.13733929309302975</v>
      </c>
      <c r="L30" s="2">
        <f t="shared" si="1"/>
        <v>-9.9517365351142906E-3</v>
      </c>
    </row>
    <row r="31" spans="2:12" ht="22.8" x14ac:dyDescent="0.25">
      <c r="B31" s="10" t="s">
        <v>84</v>
      </c>
      <c r="C31" s="11">
        <v>4.0701881331403761E-2</v>
      </c>
      <c r="D31" s="12">
        <v>0.19760761649050412</v>
      </c>
      <c r="E31" s="13">
        <v>11056</v>
      </c>
      <c r="F31" s="122">
        <v>0</v>
      </c>
      <c r="G31" s="3"/>
      <c r="H31" s="10" t="s">
        <v>84</v>
      </c>
      <c r="I31" s="129">
        <v>1.607525955460095E-2</v>
      </c>
      <c r="J31" s="3"/>
      <c r="K31" s="2">
        <f t="shared" si="2"/>
        <v>7.8038319178750426E-2</v>
      </c>
      <c r="L31" s="2">
        <f t="shared" si="1"/>
        <v>-3.3110733198602389E-3</v>
      </c>
    </row>
    <row r="32" spans="2:12" ht="22.8" x14ac:dyDescent="0.25">
      <c r="B32" s="10" t="s">
        <v>85</v>
      </c>
      <c r="C32" s="11">
        <v>9.9493487698986988E-4</v>
      </c>
      <c r="D32" s="12">
        <v>3.1528318868434747E-2</v>
      </c>
      <c r="E32" s="13">
        <v>11056</v>
      </c>
      <c r="F32" s="122">
        <v>0</v>
      </c>
      <c r="G32" s="3"/>
      <c r="H32" s="10" t="s">
        <v>85</v>
      </c>
      <c r="I32" s="129">
        <v>2.7470409634507333E-3</v>
      </c>
      <c r="J32" s="3"/>
      <c r="K32" s="2">
        <f t="shared" si="2"/>
        <v>8.7042631357525338E-2</v>
      </c>
      <c r="L32" s="2">
        <f t="shared" si="1"/>
        <v>-8.6687998635833321E-5</v>
      </c>
    </row>
    <row r="33" spans="2:12" ht="22.8" x14ac:dyDescent="0.25">
      <c r="B33" s="10" t="s">
        <v>86</v>
      </c>
      <c r="C33" s="11">
        <v>0.33077062228654125</v>
      </c>
      <c r="D33" s="12">
        <v>0.47051189290572942</v>
      </c>
      <c r="E33" s="13">
        <v>11056</v>
      </c>
      <c r="F33" s="122">
        <v>0</v>
      </c>
      <c r="G33" s="3"/>
      <c r="H33" s="10" t="s">
        <v>86</v>
      </c>
      <c r="I33" s="129">
        <v>7.6641457503335703E-2</v>
      </c>
      <c r="J33" s="3"/>
      <c r="K33" s="2">
        <f t="shared" si="2"/>
        <v>0.10901045368960807</v>
      </c>
      <c r="L33" s="2">
        <f t="shared" si="1"/>
        <v>-5.3879068677239725E-2</v>
      </c>
    </row>
    <row r="34" spans="2:12" ht="22.8" x14ac:dyDescent="0.25">
      <c r="B34" s="10" t="s">
        <v>87</v>
      </c>
      <c r="C34" s="11">
        <v>1.3567293777134587E-3</v>
      </c>
      <c r="D34" s="12">
        <v>3.6810477068510011E-2</v>
      </c>
      <c r="E34" s="13">
        <v>11056</v>
      </c>
      <c r="F34" s="122">
        <v>0</v>
      </c>
      <c r="G34" s="3"/>
      <c r="H34" s="10" t="s">
        <v>87</v>
      </c>
      <c r="I34" s="129">
        <v>2.2870255618118317E-3</v>
      </c>
      <c r="J34" s="3"/>
      <c r="K34" s="2">
        <f t="shared" si="2"/>
        <v>6.2045451972649122E-2</v>
      </c>
      <c r="L34" s="2">
        <f t="shared" si="1"/>
        <v>-8.429325057419952E-5</v>
      </c>
    </row>
    <row r="35" spans="2:12" ht="22.8" x14ac:dyDescent="0.25">
      <c r="B35" s="10" t="s">
        <v>88</v>
      </c>
      <c r="C35" s="11">
        <v>2.4782923299565846E-2</v>
      </c>
      <c r="D35" s="12">
        <v>0.15546998500816059</v>
      </c>
      <c r="E35" s="13">
        <v>11056</v>
      </c>
      <c r="F35" s="122">
        <v>0</v>
      </c>
      <c r="G35" s="3"/>
      <c r="H35" s="10" t="s">
        <v>88</v>
      </c>
      <c r="I35" s="129">
        <v>6.3301569876781693E-3</v>
      </c>
      <c r="J35" s="3"/>
      <c r="K35" s="2">
        <f t="shared" si="2"/>
        <v>3.9707196165576886E-2</v>
      </c>
      <c r="L35" s="2">
        <f t="shared" si="1"/>
        <v>-1.0090680531782664E-3</v>
      </c>
    </row>
    <row r="36" spans="2:12" ht="22.8" x14ac:dyDescent="0.25">
      <c r="B36" s="10" t="s">
        <v>89</v>
      </c>
      <c r="C36" s="11">
        <v>8.3212735166425487E-3</v>
      </c>
      <c r="D36" s="12">
        <v>9.0844792784069317E-2</v>
      </c>
      <c r="E36" s="13">
        <v>11056</v>
      </c>
      <c r="F36" s="122">
        <v>0</v>
      </c>
      <c r="G36" s="3"/>
      <c r="H36" s="10" t="s">
        <v>89</v>
      </c>
      <c r="I36" s="129">
        <v>1.8571485507051727E-3</v>
      </c>
      <c r="J36" s="3"/>
      <c r="K36" s="2">
        <f t="shared" si="2"/>
        <v>2.0272980467149915E-2</v>
      </c>
      <c r="L36" s="2">
        <f t="shared" si="1"/>
        <v>-1.7011256867728862E-4</v>
      </c>
    </row>
    <row r="37" spans="2:12" ht="22.8" x14ac:dyDescent="0.25">
      <c r="B37" s="10" t="s">
        <v>90</v>
      </c>
      <c r="C37" s="11">
        <v>0.44238422575976843</v>
      </c>
      <c r="D37" s="12">
        <v>0.49669179224348869</v>
      </c>
      <c r="E37" s="13">
        <v>11056</v>
      </c>
      <c r="F37" s="122">
        <v>0</v>
      </c>
      <c r="G37" s="3"/>
      <c r="H37" s="10" t="s">
        <v>90</v>
      </c>
      <c r="I37" s="129">
        <v>-9.3462920327410881E-2</v>
      </c>
      <c r="J37" s="3"/>
      <c r="K37" s="2">
        <f t="shared" si="2"/>
        <v>-0.10492703824582983</v>
      </c>
      <c r="L37" s="2">
        <f t="shared" si="1"/>
        <v>8.3243818987891904E-2</v>
      </c>
    </row>
    <row r="38" spans="2:12" ht="22.8" x14ac:dyDescent="0.25">
      <c r="B38" s="10" t="s">
        <v>91</v>
      </c>
      <c r="C38" s="11">
        <v>3.0842981186685964E-2</v>
      </c>
      <c r="D38" s="12">
        <v>0.1728999583724275</v>
      </c>
      <c r="E38" s="13">
        <v>11056</v>
      </c>
      <c r="F38" s="122">
        <v>0</v>
      </c>
      <c r="G38" s="3"/>
      <c r="H38" s="10" t="s">
        <v>91</v>
      </c>
      <c r="I38" s="129">
        <v>-3.8793880736088263E-2</v>
      </c>
      <c r="J38" s="3"/>
      <c r="K38" s="2">
        <f t="shared" si="2"/>
        <v>-0.21745153761923772</v>
      </c>
      <c r="L38" s="2">
        <f t="shared" si="1"/>
        <v>6.9202962508782143E-3</v>
      </c>
    </row>
    <row r="39" spans="2:12" ht="22.8" x14ac:dyDescent="0.25">
      <c r="B39" s="10" t="s">
        <v>92</v>
      </c>
      <c r="C39" s="11">
        <v>1.7185238784370477E-3</v>
      </c>
      <c r="D39" s="12">
        <v>4.1421319862491854E-2</v>
      </c>
      <c r="E39" s="13">
        <v>11056</v>
      </c>
      <c r="F39" s="122">
        <v>0</v>
      </c>
      <c r="G39" s="3"/>
      <c r="H39" s="10" t="s">
        <v>92</v>
      </c>
      <c r="I39" s="129">
        <v>-2.436238280464425E-3</v>
      </c>
      <c r="J39" s="3"/>
      <c r="K39" s="2">
        <f t="shared" si="2"/>
        <v>-5.8714969848369658E-2</v>
      </c>
      <c r="L39" s="2">
        <f t="shared" si="1"/>
        <v>1.0107678056709464E-4</v>
      </c>
    </row>
    <row r="40" spans="2:12" ht="22.8" x14ac:dyDescent="0.25">
      <c r="B40" s="10" t="s">
        <v>93</v>
      </c>
      <c r="C40" s="11">
        <v>1.6823444283646887E-2</v>
      </c>
      <c r="D40" s="12">
        <v>0.12861536533127133</v>
      </c>
      <c r="E40" s="13">
        <v>11056</v>
      </c>
      <c r="F40" s="122">
        <v>0</v>
      </c>
      <c r="G40" s="3"/>
      <c r="H40" s="10" t="s">
        <v>93</v>
      </c>
      <c r="I40" s="129">
        <v>1.8982221382489069E-3</v>
      </c>
      <c r="J40" s="3"/>
      <c r="K40" s="2">
        <f t="shared" si="2"/>
        <v>1.4510610758373559E-2</v>
      </c>
      <c r="L40" s="2">
        <f t="shared" si="1"/>
        <v>-2.4829563947170941E-4</v>
      </c>
    </row>
    <row r="41" spans="2:12" ht="22.8" x14ac:dyDescent="0.25">
      <c r="B41" s="10" t="s">
        <v>94</v>
      </c>
      <c r="C41" s="11">
        <v>2.8129522431259046E-2</v>
      </c>
      <c r="D41" s="12">
        <v>0.16535031094637168</v>
      </c>
      <c r="E41" s="13">
        <v>11056</v>
      </c>
      <c r="F41" s="122">
        <v>0</v>
      </c>
      <c r="G41" s="3"/>
      <c r="H41" s="10" t="s">
        <v>94</v>
      </c>
      <c r="I41" s="129">
        <v>1.7526169365181782E-2</v>
      </c>
      <c r="J41" s="3"/>
      <c r="K41" s="2">
        <f t="shared" si="2"/>
        <v>0.10301260695188079</v>
      </c>
      <c r="L41" s="2">
        <f t="shared" si="1"/>
        <v>-2.9815654501661169E-3</v>
      </c>
    </row>
    <row r="42" spans="2:12" x14ac:dyDescent="0.25">
      <c r="B42" s="10" t="s">
        <v>95</v>
      </c>
      <c r="C42" s="11">
        <v>5.6078147612156296E-3</v>
      </c>
      <c r="D42" s="12">
        <v>7.46784546920225E-2</v>
      </c>
      <c r="E42" s="13">
        <v>11056</v>
      </c>
      <c r="F42" s="122">
        <v>0</v>
      </c>
      <c r="G42" s="3"/>
      <c r="H42" s="10" t="s">
        <v>95</v>
      </c>
      <c r="I42" s="129">
        <v>3.3126761061950376E-3</v>
      </c>
      <c r="J42" s="3"/>
      <c r="K42" s="2">
        <f t="shared" si="2"/>
        <v>4.4110436481480671E-2</v>
      </c>
      <c r="L42" s="2">
        <f t="shared" si="1"/>
        <v>-2.4875814643003473E-4</v>
      </c>
    </row>
    <row r="43" spans="2:12" ht="22.8" x14ac:dyDescent="0.25">
      <c r="B43" s="10" t="s">
        <v>96</v>
      </c>
      <c r="C43" s="11">
        <v>1.7004341534008684E-2</v>
      </c>
      <c r="D43" s="12">
        <v>0.12929310076748007</v>
      </c>
      <c r="E43" s="13">
        <v>11056</v>
      </c>
      <c r="F43" s="122">
        <v>0</v>
      </c>
      <c r="G43" s="3"/>
      <c r="H43" s="10" t="s">
        <v>96</v>
      </c>
      <c r="I43" s="129">
        <v>-3.135878999708195E-2</v>
      </c>
      <c r="J43" s="3"/>
      <c r="K43" s="2">
        <f t="shared" si="2"/>
        <v>-0.23841608128274996</v>
      </c>
      <c r="L43" s="2">
        <f t="shared" si="1"/>
        <v>4.1242384322006812E-3</v>
      </c>
    </row>
    <row r="44" spans="2:12" ht="22.8" x14ac:dyDescent="0.25">
      <c r="B44" s="10" t="s">
        <v>97</v>
      </c>
      <c r="C44" s="11">
        <v>8.6378437047756884E-2</v>
      </c>
      <c r="D44" s="12">
        <v>0.28093476335103246</v>
      </c>
      <c r="E44" s="13">
        <v>11056</v>
      </c>
      <c r="F44" s="122">
        <v>0</v>
      </c>
      <c r="G44" s="3"/>
      <c r="H44" s="10" t="s">
        <v>97</v>
      </c>
      <c r="I44" s="129">
        <v>-2.9472004127443305E-2</v>
      </c>
      <c r="J44" s="3"/>
      <c r="K44" s="2">
        <f t="shared" si="2"/>
        <v>-9.5845235217846367E-2</v>
      </c>
      <c r="L44" s="2">
        <f t="shared" si="1"/>
        <v>9.0616968253681134E-3</v>
      </c>
    </row>
    <row r="45" spans="2:12" ht="22.8" x14ac:dyDescent="0.25">
      <c r="B45" s="10" t="s">
        <v>98</v>
      </c>
      <c r="C45" s="11">
        <v>0.32380607814761214</v>
      </c>
      <c r="D45" s="12">
        <v>0.46794818937134619</v>
      </c>
      <c r="E45" s="13">
        <v>11056</v>
      </c>
      <c r="F45" s="122">
        <v>0</v>
      </c>
      <c r="G45" s="3"/>
      <c r="H45" s="10" t="s">
        <v>98</v>
      </c>
      <c r="I45" s="129">
        <v>5.3880922682817578E-2</v>
      </c>
      <c r="J45" s="3"/>
      <c r="K45" s="2">
        <f t="shared" si="2"/>
        <v>7.785894517695649E-2</v>
      </c>
      <c r="L45" s="2">
        <f t="shared" si="1"/>
        <v>-3.7283978562534008E-2</v>
      </c>
    </row>
    <row r="46" spans="2:12" ht="22.8" x14ac:dyDescent="0.25">
      <c r="B46" s="10" t="s">
        <v>99</v>
      </c>
      <c r="C46" s="11">
        <v>9.7774963820549954E-2</v>
      </c>
      <c r="D46" s="12">
        <v>0.29702356795294543</v>
      </c>
      <c r="E46" s="13">
        <v>11056</v>
      </c>
      <c r="F46" s="122">
        <v>0</v>
      </c>
      <c r="G46" s="3"/>
      <c r="H46" s="10" t="s">
        <v>99</v>
      </c>
      <c r="I46" s="129">
        <v>-4.5759619717973734E-3</v>
      </c>
      <c r="J46" s="3"/>
      <c r="K46" s="2">
        <f t="shared" si="2"/>
        <v>-1.3899730193176854E-2</v>
      </c>
      <c r="L46" s="2">
        <f t="shared" si="1"/>
        <v>1.50632665050869E-3</v>
      </c>
    </row>
    <row r="47" spans="2:12" ht="22.8" x14ac:dyDescent="0.25">
      <c r="B47" s="10" t="s">
        <v>100</v>
      </c>
      <c r="C47" s="11">
        <v>0.16199348769898697</v>
      </c>
      <c r="D47" s="12">
        <v>0.36846150042867787</v>
      </c>
      <c r="E47" s="13">
        <v>11056</v>
      </c>
      <c r="F47" s="122">
        <v>0</v>
      </c>
      <c r="G47" s="3"/>
      <c r="H47" s="10" t="s">
        <v>100</v>
      </c>
      <c r="I47" s="129">
        <v>-7.0831685494255031E-2</v>
      </c>
      <c r="J47" s="3"/>
      <c r="K47" s="2">
        <f t="shared" si="2"/>
        <v>-0.16109529395170166</v>
      </c>
      <c r="L47" s="2">
        <f t="shared" si="1"/>
        <v>3.1141033077981401E-2</v>
      </c>
    </row>
    <row r="48" spans="2:12" ht="22.8" x14ac:dyDescent="0.25">
      <c r="B48" s="10" t="s">
        <v>101</v>
      </c>
      <c r="C48" s="11">
        <v>8.8639652677279315E-3</v>
      </c>
      <c r="D48" s="12">
        <v>9.3734679208250918E-2</v>
      </c>
      <c r="E48" s="13">
        <v>11056</v>
      </c>
      <c r="F48" s="122">
        <v>0</v>
      </c>
      <c r="G48" s="3"/>
      <c r="H48" s="10" t="s">
        <v>101</v>
      </c>
      <c r="I48" s="129">
        <v>-1.0892523970220957E-3</v>
      </c>
      <c r="J48" s="3"/>
      <c r="K48" s="2">
        <f t="shared" si="2"/>
        <v>-1.1517586774992363E-2</v>
      </c>
      <c r="L48" s="2">
        <f t="shared" si="1"/>
        <v>1.0300451760807189E-4</v>
      </c>
    </row>
    <row r="49" spans="2:12" ht="22.8" x14ac:dyDescent="0.25">
      <c r="B49" s="10" t="s">
        <v>102</v>
      </c>
      <c r="C49" s="11">
        <v>2.3878437047756881E-2</v>
      </c>
      <c r="D49" s="12">
        <v>0.15267732537100839</v>
      </c>
      <c r="E49" s="13">
        <v>11056</v>
      </c>
      <c r="F49" s="122">
        <v>0</v>
      </c>
      <c r="G49" s="3"/>
      <c r="H49" s="10" t="s">
        <v>102</v>
      </c>
      <c r="I49" s="129">
        <v>-2.3316879525825613E-3</v>
      </c>
      <c r="J49" s="3"/>
      <c r="K49" s="2">
        <f t="shared" si="2"/>
        <v>-1.490732748337752E-2</v>
      </c>
      <c r="L49" s="2">
        <f t="shared" si="1"/>
        <v>3.6467146549403877E-4</v>
      </c>
    </row>
    <row r="50" spans="2:12" ht="22.8" x14ac:dyDescent="0.25">
      <c r="B50" s="10" t="s">
        <v>103</v>
      </c>
      <c r="C50" s="11">
        <v>8.6830680173661367E-3</v>
      </c>
      <c r="D50" s="12">
        <v>9.2781738341809E-2</v>
      </c>
      <c r="E50" s="13">
        <v>11056</v>
      </c>
      <c r="F50" s="122">
        <v>0</v>
      </c>
      <c r="G50" s="3"/>
      <c r="H50" s="10" t="s">
        <v>103</v>
      </c>
      <c r="I50" s="129">
        <v>-4.3072250625369101E-3</v>
      </c>
      <c r="J50" s="3"/>
      <c r="K50" s="2">
        <f t="shared" si="2"/>
        <v>-4.6020102777366734E-2</v>
      </c>
      <c r="L50" s="2">
        <f t="shared" si="1"/>
        <v>4.0309579075065757E-4</v>
      </c>
    </row>
    <row r="51" spans="2:12" ht="22.8" x14ac:dyDescent="0.25">
      <c r="B51" s="10" t="s">
        <v>104</v>
      </c>
      <c r="C51" s="11">
        <v>0.25461287988422576</v>
      </c>
      <c r="D51" s="12">
        <v>0.43566309074900705</v>
      </c>
      <c r="E51" s="13">
        <v>11056</v>
      </c>
      <c r="F51" s="122">
        <v>0</v>
      </c>
      <c r="G51" s="3"/>
      <c r="H51" s="10" t="s">
        <v>104</v>
      </c>
      <c r="I51" s="129">
        <v>3.6462047617351764E-2</v>
      </c>
      <c r="J51" s="3"/>
      <c r="K51" s="2">
        <f t="shared" si="2"/>
        <v>6.238384945645984E-2</v>
      </c>
      <c r="L51" s="2">
        <f t="shared" si="1"/>
        <v>-2.1309372190260217E-2</v>
      </c>
    </row>
    <row r="52" spans="2:12" ht="22.8" x14ac:dyDescent="0.25">
      <c r="B52" s="10" t="s">
        <v>105</v>
      </c>
      <c r="C52" s="11">
        <v>1.7004341534008684E-2</v>
      </c>
      <c r="D52" s="12">
        <v>0.1292931007674808</v>
      </c>
      <c r="E52" s="13">
        <v>11056</v>
      </c>
      <c r="F52" s="122">
        <v>0</v>
      </c>
      <c r="G52" s="3"/>
      <c r="H52" s="10" t="s">
        <v>105</v>
      </c>
      <c r="I52" s="129">
        <v>-3.4713126117212685E-3</v>
      </c>
      <c r="J52" s="3"/>
      <c r="K52" s="2">
        <f t="shared" si="2"/>
        <v>-2.6391858546550465E-2</v>
      </c>
      <c r="L52" s="2">
        <f t="shared" si="1"/>
        <v>4.5653932708423697E-4</v>
      </c>
    </row>
    <row r="53" spans="2:12" x14ac:dyDescent="0.25">
      <c r="B53" s="10" t="s">
        <v>106</v>
      </c>
      <c r="C53" s="11">
        <v>0.39734081041968161</v>
      </c>
      <c r="D53" s="12">
        <v>0.48936974945368023</v>
      </c>
      <c r="E53" s="13">
        <v>11056</v>
      </c>
      <c r="F53" s="122">
        <v>0</v>
      </c>
      <c r="G53" s="3"/>
      <c r="H53" s="10" t="s">
        <v>106</v>
      </c>
      <c r="I53" s="129">
        <v>8.1777415880578616E-3</v>
      </c>
      <c r="J53" s="3"/>
      <c r="K53" s="2">
        <f t="shared" si="2"/>
        <v>1.0070894499625581E-2</v>
      </c>
      <c r="L53" s="2">
        <f t="shared" si="1"/>
        <v>-6.6398678578500937E-3</v>
      </c>
    </row>
    <row r="54" spans="2:12" x14ac:dyDescent="0.25">
      <c r="B54" s="10" t="s">
        <v>107</v>
      </c>
      <c r="C54" s="11">
        <v>0.77424023154848043</v>
      </c>
      <c r="D54" s="12">
        <v>0.41810059382060005</v>
      </c>
      <c r="E54" s="13">
        <v>11056</v>
      </c>
      <c r="F54" s="122">
        <v>0</v>
      </c>
      <c r="G54" s="3"/>
      <c r="H54" s="10" t="s">
        <v>107</v>
      </c>
      <c r="I54" s="129">
        <v>6.7701335268082419E-2</v>
      </c>
      <c r="J54" s="3"/>
      <c r="K54" s="2">
        <f t="shared" si="2"/>
        <v>3.6556364664096112E-2</v>
      </c>
      <c r="L54" s="2">
        <f t="shared" si="1"/>
        <v>-0.12536958394417572</v>
      </c>
    </row>
    <row r="55" spans="2:12" x14ac:dyDescent="0.25">
      <c r="B55" s="10" t="s">
        <v>108</v>
      </c>
      <c r="C55" s="11">
        <v>0.2138205499276411</v>
      </c>
      <c r="D55" s="12">
        <v>0.41002015592545377</v>
      </c>
      <c r="E55" s="13">
        <v>11056</v>
      </c>
      <c r="F55" s="122">
        <v>0</v>
      </c>
      <c r="G55" s="3"/>
      <c r="H55" s="10" t="s">
        <v>108</v>
      </c>
      <c r="I55" s="129">
        <v>5.7699427003943357E-2</v>
      </c>
      <c r="J55" s="3"/>
      <c r="K55" s="2">
        <f t="shared" si="2"/>
        <v>0.11063383869279279</v>
      </c>
      <c r="L55" s="2">
        <f t="shared" si="1"/>
        <v>-3.008955299928235E-2</v>
      </c>
    </row>
    <row r="56" spans="2:12" x14ac:dyDescent="0.25">
      <c r="B56" s="10" t="s">
        <v>109</v>
      </c>
      <c r="C56" s="11">
        <v>0.6593704775687409</v>
      </c>
      <c r="D56" s="12">
        <v>0.47394236735430051</v>
      </c>
      <c r="E56" s="13">
        <v>11056</v>
      </c>
      <c r="F56" s="122">
        <v>0</v>
      </c>
      <c r="G56" s="3"/>
      <c r="H56" s="10" t="s">
        <v>109</v>
      </c>
      <c r="I56" s="129">
        <v>8.577712188827126E-2</v>
      </c>
      <c r="J56" s="3"/>
      <c r="K56" s="2">
        <f t="shared" si="2"/>
        <v>6.1649310289424622E-2</v>
      </c>
      <c r="L56" s="2">
        <f t="shared" si="1"/>
        <v>-0.11933708762875872</v>
      </c>
    </row>
    <row r="57" spans="2:12" x14ac:dyDescent="0.25">
      <c r="B57" s="10" t="s">
        <v>110</v>
      </c>
      <c r="C57" s="11">
        <v>5.5173661360347331E-3</v>
      </c>
      <c r="D57" s="12">
        <v>7.4077129646425724E-2</v>
      </c>
      <c r="E57" s="13">
        <v>11056</v>
      </c>
      <c r="F57" s="122">
        <v>0</v>
      </c>
      <c r="G57" s="3"/>
      <c r="H57" s="10" t="s">
        <v>110</v>
      </c>
      <c r="I57" s="129">
        <v>9.3711211362083029E-3</v>
      </c>
      <c r="J57" s="3"/>
      <c r="K57" s="2">
        <f t="shared" si="2"/>
        <v>0.12580694303730189</v>
      </c>
      <c r="L57" s="2">
        <f t="shared" si="1"/>
        <v>-6.9797394500003792E-4</v>
      </c>
    </row>
    <row r="58" spans="2:12" x14ac:dyDescent="0.25">
      <c r="B58" s="10" t="s">
        <v>111</v>
      </c>
      <c r="C58" s="11">
        <v>0.97539797395079597</v>
      </c>
      <c r="D58" s="12">
        <v>0.1549159031033927</v>
      </c>
      <c r="E58" s="13">
        <v>11056</v>
      </c>
      <c r="F58" s="122">
        <v>0</v>
      </c>
      <c r="G58" s="3"/>
      <c r="H58" s="10" t="s">
        <v>111</v>
      </c>
      <c r="I58" s="129">
        <v>3.0543697610473087E-2</v>
      </c>
      <c r="J58" s="3"/>
      <c r="K58" s="2">
        <f t="shared" si="2"/>
        <v>4.8506113910742393E-3</v>
      </c>
      <c r="L58" s="2">
        <f t="shared" si="1"/>
        <v>-0.19231247515200237</v>
      </c>
    </row>
    <row r="59" spans="2:12" x14ac:dyDescent="0.25">
      <c r="B59" s="10" t="s">
        <v>112</v>
      </c>
      <c r="C59" s="11">
        <v>4.151591895803184E-2</v>
      </c>
      <c r="D59" s="12">
        <v>0.19948921504629519</v>
      </c>
      <c r="E59" s="13">
        <v>11056</v>
      </c>
      <c r="F59" s="122">
        <v>0</v>
      </c>
      <c r="G59" s="3"/>
      <c r="H59" s="10" t="s">
        <v>112</v>
      </c>
      <c r="I59" s="129">
        <v>3.4475797702166799E-2</v>
      </c>
      <c r="J59" s="3"/>
      <c r="K59" s="2">
        <f t="shared" si="2"/>
        <v>0.16564556269912412</v>
      </c>
      <c r="L59" s="2">
        <f t="shared" si="1"/>
        <v>-7.1747960063129161E-3</v>
      </c>
    </row>
    <row r="60" spans="2:12" x14ac:dyDescent="0.25">
      <c r="B60" s="10" t="s">
        <v>113</v>
      </c>
      <c r="C60" s="11">
        <v>0.86414616497829233</v>
      </c>
      <c r="D60" s="12">
        <v>0.34264878511525693</v>
      </c>
      <c r="E60" s="13">
        <v>11056</v>
      </c>
      <c r="F60" s="122">
        <v>0</v>
      </c>
      <c r="G60" s="3"/>
      <c r="H60" s="10" t="s">
        <v>113</v>
      </c>
      <c r="I60" s="129">
        <v>6.943662262596971E-2</v>
      </c>
      <c r="J60" s="3"/>
      <c r="K60" s="2">
        <f t="shared" si="2"/>
        <v>2.7530322255542226E-2</v>
      </c>
      <c r="L60" s="2">
        <f t="shared" si="1"/>
        <v>-0.17511631080522663</v>
      </c>
    </row>
    <row r="61" spans="2:12" x14ac:dyDescent="0.25">
      <c r="B61" s="10" t="s">
        <v>114</v>
      </c>
      <c r="C61" s="11">
        <v>0.89399421128798839</v>
      </c>
      <c r="D61" s="12">
        <v>0.30785895136087488</v>
      </c>
      <c r="E61" s="13">
        <v>11056</v>
      </c>
      <c r="F61" s="122">
        <v>0</v>
      </c>
      <c r="G61" s="3"/>
      <c r="H61" s="10" t="s">
        <v>114</v>
      </c>
      <c r="I61" s="129">
        <v>6.3816122120183338E-2</v>
      </c>
      <c r="J61" s="3"/>
      <c r="K61" s="2">
        <f t="shared" si="2"/>
        <v>2.1973953747286813E-2</v>
      </c>
      <c r="L61" s="2">
        <f t="shared" si="1"/>
        <v>-0.18531617648309112</v>
      </c>
    </row>
    <row r="62" spans="2:12" x14ac:dyDescent="0.25">
      <c r="B62" s="10" t="s">
        <v>115</v>
      </c>
      <c r="C62" s="11">
        <v>0.73661360347322713</v>
      </c>
      <c r="D62" s="12">
        <v>0.44049012762895196</v>
      </c>
      <c r="E62" s="13">
        <v>11056</v>
      </c>
      <c r="F62" s="122">
        <v>0</v>
      </c>
      <c r="G62" s="3"/>
      <c r="H62" s="10" t="s">
        <v>115</v>
      </c>
      <c r="I62" s="129">
        <v>6.3318403417539068E-2</v>
      </c>
      <c r="J62" s="3"/>
      <c r="K62" s="2">
        <f t="shared" si="2"/>
        <v>3.7860567272513773E-2</v>
      </c>
      <c r="L62" s="2">
        <f t="shared" si="1"/>
        <v>-0.10588477330609618</v>
      </c>
    </row>
    <row r="63" spans="2:12" x14ac:dyDescent="0.25">
      <c r="B63" s="10" t="s">
        <v>116</v>
      </c>
      <c r="C63" s="11">
        <v>2.4149782923299567E-2</v>
      </c>
      <c r="D63" s="12">
        <v>0.15352101701334311</v>
      </c>
      <c r="E63" s="13">
        <v>11056</v>
      </c>
      <c r="F63" s="122">
        <v>0</v>
      </c>
      <c r="G63" s="3"/>
      <c r="H63" s="10" t="s">
        <v>116</v>
      </c>
      <c r="I63" s="129">
        <v>3.1446862413096147E-2</v>
      </c>
      <c r="J63" s="3"/>
      <c r="K63" s="2">
        <f t="shared" si="2"/>
        <v>0.19989072577296593</v>
      </c>
      <c r="L63" s="2">
        <f t="shared" si="1"/>
        <v>-4.9467813311133476E-3</v>
      </c>
    </row>
    <row r="64" spans="2:12" x14ac:dyDescent="0.25">
      <c r="B64" s="10" t="s">
        <v>117</v>
      </c>
      <c r="C64" s="11">
        <v>0.24611070911722138</v>
      </c>
      <c r="D64" s="12">
        <v>0.43076328923388685</v>
      </c>
      <c r="E64" s="13">
        <v>11056</v>
      </c>
      <c r="F64" s="122">
        <v>0</v>
      </c>
      <c r="G64" s="3"/>
      <c r="H64" s="10" t="s">
        <v>117</v>
      </c>
      <c r="I64" s="129">
        <v>6.9650111554790367E-2</v>
      </c>
      <c r="J64" s="3"/>
      <c r="K64" s="2">
        <f t="shared" si="2"/>
        <v>0.12189635124974027</v>
      </c>
      <c r="L64" s="2">
        <f t="shared" si="1"/>
        <v>-3.9793637882488686E-2</v>
      </c>
    </row>
    <row r="65" spans="2:12" x14ac:dyDescent="0.25">
      <c r="B65" s="10" t="s">
        <v>118</v>
      </c>
      <c r="C65" s="11">
        <v>0.55671128798842262</v>
      </c>
      <c r="D65" s="12">
        <v>0.49679588675021086</v>
      </c>
      <c r="E65" s="13">
        <v>11056</v>
      </c>
      <c r="F65" s="122">
        <v>0</v>
      </c>
      <c r="G65" s="3"/>
      <c r="H65" s="10" t="s">
        <v>118</v>
      </c>
      <c r="I65" s="129">
        <v>5.2688896179603789E-2</v>
      </c>
      <c r="J65" s="3"/>
      <c r="K65" s="2">
        <f t="shared" si="2"/>
        <v>4.7014062611415872E-2</v>
      </c>
      <c r="L65" s="2">
        <f t="shared" si="1"/>
        <v>-5.9043369796626152E-2</v>
      </c>
    </row>
    <row r="66" spans="2:12" x14ac:dyDescent="0.25">
      <c r="B66" s="10" t="s">
        <v>119</v>
      </c>
      <c r="C66" s="11">
        <v>3.7536179450072357E-2</v>
      </c>
      <c r="D66" s="12">
        <v>0.19008020053347457</v>
      </c>
      <c r="E66" s="13">
        <v>11056</v>
      </c>
      <c r="F66" s="122">
        <v>0</v>
      </c>
      <c r="G66" s="3"/>
      <c r="H66" s="10" t="s">
        <v>119</v>
      </c>
      <c r="I66" s="129">
        <v>1.5728320340290858E-2</v>
      </c>
      <c r="J66" s="3"/>
      <c r="K66" s="2">
        <f t="shared" si="2"/>
        <v>7.9639748080356065E-2</v>
      </c>
      <c r="L66" s="2">
        <f t="shared" si="1"/>
        <v>-3.1059576593692102E-3</v>
      </c>
    </row>
    <row r="67" spans="2:12" x14ac:dyDescent="0.25">
      <c r="B67" s="10" t="s">
        <v>120</v>
      </c>
      <c r="C67" s="11">
        <v>0.52586830680173668</v>
      </c>
      <c r="D67" s="12">
        <v>0.49935296572066268</v>
      </c>
      <c r="E67" s="13">
        <v>11056</v>
      </c>
      <c r="F67" s="122">
        <v>0</v>
      </c>
      <c r="G67" s="3"/>
      <c r="H67" s="10" t="s">
        <v>120</v>
      </c>
      <c r="I67" s="129">
        <v>8.325218326582827E-2</v>
      </c>
      <c r="J67" s="3"/>
      <c r="K67" s="2">
        <f t="shared" si="2"/>
        <v>7.9047289840990229E-2</v>
      </c>
      <c r="L67" s="2">
        <f t="shared" si="1"/>
        <v>-8.7672823948019341E-2</v>
      </c>
    </row>
    <row r="68" spans="2:12" x14ac:dyDescent="0.25">
      <c r="B68" s="10" t="s">
        <v>121</v>
      </c>
      <c r="C68" s="11">
        <v>0.14336107091172212</v>
      </c>
      <c r="D68" s="12">
        <v>0.35045653530686682</v>
      </c>
      <c r="E68" s="13">
        <v>11056</v>
      </c>
      <c r="F68" s="122">
        <v>0</v>
      </c>
      <c r="G68" s="3"/>
      <c r="H68" s="10" t="s">
        <v>121</v>
      </c>
      <c r="I68" s="129">
        <v>6.6514335988872297E-2</v>
      </c>
      <c r="J68" s="3"/>
      <c r="K68" s="2">
        <f t="shared" si="2"/>
        <v>0.16258441150379377</v>
      </c>
      <c r="L68" s="2">
        <f t="shared" si="1"/>
        <v>-2.7208984503591289E-2</v>
      </c>
    </row>
    <row r="69" spans="2:12" x14ac:dyDescent="0.25">
      <c r="B69" s="10" t="s">
        <v>122</v>
      </c>
      <c r="C69" s="11">
        <v>0.80598769898697542</v>
      </c>
      <c r="D69" s="12">
        <v>0.39545628448385572</v>
      </c>
      <c r="E69" s="13">
        <v>11056</v>
      </c>
      <c r="F69" s="122">
        <v>0</v>
      </c>
      <c r="G69" s="3"/>
      <c r="H69" s="10" t="s">
        <v>122</v>
      </c>
      <c r="I69" s="129">
        <v>7.2959116522052034E-3</v>
      </c>
      <c r="J69" s="3"/>
      <c r="K69" s="2">
        <f t="shared" si="2"/>
        <v>3.5794009683764584E-3</v>
      </c>
      <c r="L69" s="2">
        <f t="shared" si="1"/>
        <v>-1.4869949663963929E-2</v>
      </c>
    </row>
    <row r="70" spans="2:12" x14ac:dyDescent="0.25">
      <c r="B70" s="10" t="s">
        <v>123</v>
      </c>
      <c r="C70" s="11">
        <v>0.35148335745296672</v>
      </c>
      <c r="D70" s="12">
        <v>0.47745515586808907</v>
      </c>
      <c r="E70" s="13">
        <v>11056</v>
      </c>
      <c r="F70" s="122">
        <v>0</v>
      </c>
      <c r="G70" s="3"/>
      <c r="H70" s="10" t="s">
        <v>123</v>
      </c>
      <c r="I70" s="129">
        <v>8.1007461400219527E-2</v>
      </c>
      <c r="J70" s="3"/>
      <c r="K70" s="2">
        <f t="shared" si="2"/>
        <v>0.11003062013858114</v>
      </c>
      <c r="L70" s="2">
        <f t="shared" ref="L70:L86" si="3">((0-C70)/D70)*I70</f>
        <v>-5.9634447679013443E-2</v>
      </c>
    </row>
    <row r="71" spans="2:12" x14ac:dyDescent="0.25">
      <c r="B71" s="10" t="s">
        <v>124</v>
      </c>
      <c r="C71" s="11">
        <v>0.3868487698986976</v>
      </c>
      <c r="D71" s="12">
        <v>0.48705056738660429</v>
      </c>
      <c r="E71" s="13">
        <v>11056</v>
      </c>
      <c r="F71" s="122">
        <v>0</v>
      </c>
      <c r="G71" s="3"/>
      <c r="H71" s="10" t="s">
        <v>124</v>
      </c>
      <c r="I71" s="129">
        <v>8.612153457531771E-2</v>
      </c>
      <c r="J71" s="3"/>
      <c r="K71" s="2">
        <f t="shared" si="2"/>
        <v>0.10841897823137667</v>
      </c>
      <c r="L71" s="2">
        <f t="shared" si="3"/>
        <v>-6.8403594910104448E-2</v>
      </c>
    </row>
    <row r="72" spans="2:12" x14ac:dyDescent="0.25">
      <c r="B72" s="10" t="s">
        <v>125</v>
      </c>
      <c r="C72" s="11">
        <v>0.18243487698986974</v>
      </c>
      <c r="D72" s="12">
        <v>0.38621999494682113</v>
      </c>
      <c r="E72" s="13">
        <v>11056</v>
      </c>
      <c r="F72" s="122">
        <v>0</v>
      </c>
      <c r="G72" s="3"/>
      <c r="H72" s="10" t="s">
        <v>125</v>
      </c>
      <c r="I72" s="129">
        <v>3.3761173958930697E-2</v>
      </c>
      <c r="J72" s="3"/>
      <c r="K72" s="2">
        <f t="shared" si="2"/>
        <v>7.1466932582038151E-2</v>
      </c>
      <c r="L72" s="2">
        <f t="shared" si="3"/>
        <v>-1.5947428146694427E-2</v>
      </c>
    </row>
    <row r="73" spans="2:12" x14ac:dyDescent="0.25">
      <c r="B73" s="10" t="s">
        <v>126</v>
      </c>
      <c r="C73" s="11">
        <v>0.4204956584659913</v>
      </c>
      <c r="D73" s="12">
        <v>0.49366091814816482</v>
      </c>
      <c r="E73" s="13">
        <v>11056</v>
      </c>
      <c r="F73" s="122">
        <v>0</v>
      </c>
      <c r="G73" s="3"/>
      <c r="H73" s="10" t="s">
        <v>126</v>
      </c>
      <c r="I73" s="129">
        <v>4.812768787474675E-2</v>
      </c>
      <c r="J73" s="3"/>
      <c r="K73" s="2">
        <f t="shared" si="2"/>
        <v>5.6496682330114262E-2</v>
      </c>
      <c r="L73" s="2">
        <f t="shared" si="3"/>
        <v>-4.0994705190057941E-2</v>
      </c>
    </row>
    <row r="74" spans="2:12" x14ac:dyDescent="0.25">
      <c r="B74" s="10" t="s">
        <v>127</v>
      </c>
      <c r="C74" s="11">
        <v>5.3364688856729375E-2</v>
      </c>
      <c r="D74" s="12">
        <v>0.22476981211299679</v>
      </c>
      <c r="E74" s="13">
        <v>11056</v>
      </c>
      <c r="F74" s="122">
        <v>0</v>
      </c>
      <c r="G74" s="3"/>
      <c r="H74" s="10" t="s">
        <v>127</v>
      </c>
      <c r="I74" s="129">
        <v>1.276735025648985E-2</v>
      </c>
      <c r="J74" s="3"/>
      <c r="K74" s="2">
        <f t="shared" si="2"/>
        <v>5.3770675291802406E-2</v>
      </c>
      <c r="L74" s="2">
        <f t="shared" si="3"/>
        <v>-3.0312152132776055E-3</v>
      </c>
    </row>
    <row r="75" spans="2:12" x14ac:dyDescent="0.25">
      <c r="B75" s="10" t="s">
        <v>128</v>
      </c>
      <c r="C75" s="11">
        <v>0.11079956584659913</v>
      </c>
      <c r="D75" s="12">
        <v>0.31389796771049738</v>
      </c>
      <c r="E75" s="13">
        <v>11056</v>
      </c>
      <c r="F75" s="122">
        <v>0</v>
      </c>
      <c r="G75" s="3"/>
      <c r="H75" s="10" t="s">
        <v>128</v>
      </c>
      <c r="I75" s="129">
        <v>-3.7552175292100337E-2</v>
      </c>
      <c r="J75" s="3"/>
      <c r="K75" s="2">
        <f t="shared" si="2"/>
        <v>-0.10637663829648158</v>
      </c>
      <c r="L75" s="2">
        <f t="shared" si="3"/>
        <v>1.3255150230209532E-2</v>
      </c>
    </row>
    <row r="76" spans="2:12" x14ac:dyDescent="0.25">
      <c r="B76" s="10" t="s">
        <v>129</v>
      </c>
      <c r="C76" s="11">
        <v>7.1906657018813311E-2</v>
      </c>
      <c r="D76" s="12">
        <v>0.25834497562129782</v>
      </c>
      <c r="E76" s="13">
        <v>11056</v>
      </c>
      <c r="F76" s="122">
        <v>0</v>
      </c>
      <c r="G76" s="3"/>
      <c r="H76" s="10" t="s">
        <v>129</v>
      </c>
      <c r="I76" s="129">
        <v>3.1524909734669392E-2</v>
      </c>
      <c r="J76" s="3"/>
      <c r="K76" s="2">
        <f t="shared" si="2"/>
        <v>0.1132518981352988</v>
      </c>
      <c r="L76" s="2">
        <f t="shared" si="3"/>
        <v>-8.7745111604680369E-3</v>
      </c>
    </row>
    <row r="77" spans="2:12" ht="22.8" x14ac:dyDescent="0.25">
      <c r="B77" s="10" t="s">
        <v>130</v>
      </c>
      <c r="C77" s="11">
        <v>3.129522431259045E-2</v>
      </c>
      <c r="D77" s="12">
        <v>0.1741223004709242</v>
      </c>
      <c r="E77" s="13">
        <v>11056</v>
      </c>
      <c r="F77" s="122">
        <v>0</v>
      </c>
      <c r="G77" s="3"/>
      <c r="H77" s="10" t="s">
        <v>130</v>
      </c>
      <c r="I77" s="129">
        <v>-3.3525195012683431E-2</v>
      </c>
      <c r="J77" s="3"/>
      <c r="K77" s="2">
        <f t="shared" si="2"/>
        <v>-0.18651267773745714</v>
      </c>
      <c r="L77" s="2">
        <f t="shared" si="3"/>
        <v>6.0255262835817152E-3</v>
      </c>
    </row>
    <row r="78" spans="2:12" ht="22.8" x14ac:dyDescent="0.25">
      <c r="B78" s="10" t="s">
        <v>131</v>
      </c>
      <c r="C78" s="11">
        <v>8.4479015918958025E-2</v>
      </c>
      <c r="D78" s="12">
        <v>0.27811743549601436</v>
      </c>
      <c r="E78" s="13">
        <v>11056</v>
      </c>
      <c r="F78" s="122">
        <v>0</v>
      </c>
      <c r="G78" s="3"/>
      <c r="H78" s="10" t="s">
        <v>131</v>
      </c>
      <c r="I78" s="129">
        <v>-3.8397398592352042E-2</v>
      </c>
      <c r="J78" s="3"/>
      <c r="K78" s="2">
        <f t="shared" si="2"/>
        <v>-0.12639849092066699</v>
      </c>
      <c r="L78" s="2">
        <f t="shared" si="3"/>
        <v>1.166332646906767E-2</v>
      </c>
    </row>
    <row r="79" spans="2:12" ht="22.8" x14ac:dyDescent="0.25">
      <c r="B79" s="10" t="s">
        <v>132</v>
      </c>
      <c r="C79" s="11">
        <v>3.7897973950795943E-2</v>
      </c>
      <c r="D79" s="12">
        <v>0.19095815178137729</v>
      </c>
      <c r="E79" s="13">
        <v>11056</v>
      </c>
      <c r="F79" s="122">
        <v>0</v>
      </c>
      <c r="G79" s="3"/>
      <c r="H79" s="10" t="s">
        <v>132</v>
      </c>
      <c r="I79" s="129">
        <v>-3.4473747703385967E-2</v>
      </c>
      <c r="J79" s="3"/>
      <c r="K79" s="2">
        <f t="shared" si="2"/>
        <v>-0.17368864435234488</v>
      </c>
      <c r="L79" s="2">
        <f t="shared" si="3"/>
        <v>6.8417356382093168E-3</v>
      </c>
    </row>
    <row r="80" spans="2:12" ht="22.8" x14ac:dyDescent="0.25">
      <c r="B80" s="10" t="s">
        <v>133</v>
      </c>
      <c r="C80" s="11">
        <v>0.27803907380607812</v>
      </c>
      <c r="D80" s="12">
        <v>0.44805301577018969</v>
      </c>
      <c r="E80" s="13">
        <v>11056</v>
      </c>
      <c r="F80" s="122">
        <v>0</v>
      </c>
      <c r="G80" s="3"/>
      <c r="H80" s="10" t="s">
        <v>133</v>
      </c>
      <c r="I80" s="129">
        <v>-5.1774757657013712E-2</v>
      </c>
      <c r="J80" s="3"/>
      <c r="K80" s="2">
        <f t="shared" si="2"/>
        <v>-8.3426181000633343E-2</v>
      </c>
      <c r="L80" s="2">
        <f t="shared" si="3"/>
        <v>3.2128799849153955E-2</v>
      </c>
    </row>
    <row r="81" spans="2:13" ht="22.8" x14ac:dyDescent="0.25">
      <c r="B81" s="10" t="s">
        <v>134</v>
      </c>
      <c r="C81" s="11">
        <v>0.54793777134587551</v>
      </c>
      <c r="D81" s="12">
        <v>0.49771917424153589</v>
      </c>
      <c r="E81" s="13">
        <v>11056</v>
      </c>
      <c r="F81" s="122">
        <v>0</v>
      </c>
      <c r="G81" s="3"/>
      <c r="H81" s="10" t="s">
        <v>134</v>
      </c>
      <c r="I81" s="129">
        <v>9.949682129088927E-2</v>
      </c>
      <c r="J81" s="3"/>
      <c r="K81" s="2">
        <f t="shared" si="2"/>
        <v>9.0369744837141858E-2</v>
      </c>
      <c r="L81" s="2">
        <f t="shared" si="3"/>
        <v>-0.10953579716354647</v>
      </c>
    </row>
    <row r="82" spans="2:13" ht="22.8" x14ac:dyDescent="0.25">
      <c r="B82" s="10" t="s">
        <v>135</v>
      </c>
      <c r="C82" s="11">
        <v>2.035094066570188E-2</v>
      </c>
      <c r="D82" s="12">
        <v>0.14120404844468976</v>
      </c>
      <c r="E82" s="13">
        <v>11056</v>
      </c>
      <c r="F82" s="122">
        <v>0</v>
      </c>
      <c r="G82" s="3"/>
      <c r="H82" s="10" t="s">
        <v>135</v>
      </c>
      <c r="I82" s="129">
        <v>-2.2833100092320237E-2</v>
      </c>
      <c r="J82" s="3"/>
      <c r="K82" s="2">
        <f t="shared" ref="K82:K86" si="4">((1-C82)/D82)*I82</f>
        <v>-0.15841206589688686</v>
      </c>
      <c r="L82" s="2">
        <f t="shared" si="3"/>
        <v>3.2908055421290313E-3</v>
      </c>
    </row>
    <row r="83" spans="2:13" x14ac:dyDescent="0.25">
      <c r="B83" s="10" t="s">
        <v>136</v>
      </c>
      <c r="C83" s="11">
        <v>1.4471780028943559E-3</v>
      </c>
      <c r="D83" s="12">
        <v>3.8015975541573932E-2</v>
      </c>
      <c r="E83" s="13">
        <v>11056</v>
      </c>
      <c r="F83" s="122">
        <v>0</v>
      </c>
      <c r="G83" s="3"/>
      <c r="H83" s="10" t="s">
        <v>136</v>
      </c>
      <c r="I83" s="129">
        <v>-5.6406319460069699E-3</v>
      </c>
      <c r="J83" s="3"/>
      <c r="K83" s="2">
        <f t="shared" si="4"/>
        <v>-0.14816057900112725</v>
      </c>
      <c r="L83" s="2">
        <f t="shared" si="3"/>
        <v>2.1472547681322785E-4</v>
      </c>
    </row>
    <row r="84" spans="2:13" x14ac:dyDescent="0.25">
      <c r="B84" s="10" t="s">
        <v>137</v>
      </c>
      <c r="C84" s="11">
        <v>8.4388567293777125E-2</v>
      </c>
      <c r="D84" s="12">
        <v>0.27798224105572705</v>
      </c>
      <c r="E84" s="13">
        <v>11056</v>
      </c>
      <c r="F84" s="122">
        <v>0</v>
      </c>
      <c r="G84" s="3"/>
      <c r="H84" s="10" t="s">
        <v>137</v>
      </c>
      <c r="I84" s="129">
        <v>1.4307674105298334E-2</v>
      </c>
      <c r="J84" s="3"/>
      <c r="K84" s="2">
        <f t="shared" si="4"/>
        <v>4.7126283810409758E-2</v>
      </c>
      <c r="L84" s="2">
        <f t="shared" si="3"/>
        <v>-4.3434577491961177E-3</v>
      </c>
    </row>
    <row r="85" spans="2:13" x14ac:dyDescent="0.25">
      <c r="B85" s="10" t="s">
        <v>51</v>
      </c>
      <c r="C85" s="11">
        <v>5.897250361794501E-2</v>
      </c>
      <c r="D85" s="12">
        <v>0.2355838859358311</v>
      </c>
      <c r="E85" s="13">
        <v>11056</v>
      </c>
      <c r="F85" s="122">
        <v>0</v>
      </c>
      <c r="G85" s="3"/>
      <c r="H85" s="10" t="s">
        <v>51</v>
      </c>
      <c r="I85" s="129">
        <v>8.4922919430603944E-3</v>
      </c>
      <c r="J85" s="3"/>
      <c r="K85" s="2">
        <f t="shared" si="4"/>
        <v>3.3922015480720775E-2</v>
      </c>
      <c r="L85" s="2">
        <f t="shared" si="3"/>
        <v>-2.1258318044434779E-3</v>
      </c>
    </row>
    <row r="86" spans="2:13" ht="23.4" thickBot="1" x14ac:dyDescent="0.3">
      <c r="B86" s="14" t="s">
        <v>52</v>
      </c>
      <c r="C86" s="15">
        <v>1.7999276410998557</v>
      </c>
      <c r="D86" s="16">
        <v>1.0104582004980167</v>
      </c>
      <c r="E86" s="17">
        <v>11056</v>
      </c>
      <c r="F86" s="123">
        <v>0</v>
      </c>
      <c r="G86" s="3"/>
      <c r="H86" s="14" t="s">
        <v>52</v>
      </c>
      <c r="I86" s="130">
        <v>-4.1207116312101201E-2</v>
      </c>
      <c r="J86" s="3"/>
      <c r="M86" s="71" t="str">
        <f>"((memsleep-"&amp;C86&amp;")/"&amp;D86&amp;")*("&amp;I86&amp;")"</f>
        <v>((memsleep-1.79992764109986)/1.01045820049802)*(-0.0412071163121012)</v>
      </c>
    </row>
    <row r="87" spans="2:13" ht="38.4" customHeight="1" thickTop="1" x14ac:dyDescent="0.25">
      <c r="B87" s="90" t="s">
        <v>48</v>
      </c>
      <c r="C87" s="90"/>
      <c r="D87" s="90"/>
      <c r="E87" s="90"/>
      <c r="F87" s="90"/>
      <c r="G87" s="3"/>
      <c r="H87" s="90" t="s">
        <v>7</v>
      </c>
      <c r="I87" s="90"/>
      <c r="J87" s="3"/>
    </row>
  </sheetData>
  <mergeCells count="7">
    <mergeCell ref="B3:F3"/>
    <mergeCell ref="B4"/>
    <mergeCell ref="B87:F87"/>
    <mergeCell ref="H2:I2"/>
    <mergeCell ref="H3:H4"/>
    <mergeCell ref="H87:I87"/>
    <mergeCell ref="K3:L3"/>
  </mergeCells>
  <pageMargins left="0.25" right="0.2" top="0.25" bottom="0.25" header="0.55000000000000004" footer="0.05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2"/>
  <sheetViews>
    <sheetView topLeftCell="A72" workbookViewId="0">
      <selection activeCell="L89" sqref="L89"/>
    </sheetView>
  </sheetViews>
  <sheetFormatPr defaultColWidth="9.109375" defaultRowHeight="14.4" x14ac:dyDescent="0.3"/>
  <cols>
    <col min="1" max="1" width="9.109375" style="2"/>
    <col min="2" max="2" width="30.77734375" style="2" customWidth="1"/>
    <col min="3" max="3" width="9.109375" style="2"/>
    <col min="4" max="4" width="12.77734375" style="2" customWidth="1"/>
    <col min="5" max="7" width="9.109375" style="2"/>
    <col min="8" max="8" width="27.77734375" style="2" customWidth="1"/>
    <col min="9" max="9" width="10.21875" style="2" bestFit="1" customWidth="1"/>
    <col min="10" max="10" width="9.109375" style="2"/>
    <col min="11" max="11" width="12.77734375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3</v>
      </c>
    </row>
    <row r="4" spans="1:12" ht="15.75" customHeight="1" thickBot="1" x14ac:dyDescent="0.3">
      <c r="H4" s="95" t="s">
        <v>6</v>
      </c>
      <c r="I4" s="95"/>
      <c r="J4" s="18"/>
    </row>
    <row r="5" spans="1:12" ht="15.6" thickTop="1" thickBot="1" x14ac:dyDescent="0.3">
      <c r="B5" s="72" t="s">
        <v>0</v>
      </c>
      <c r="C5" s="72"/>
      <c r="D5" s="72"/>
      <c r="E5" s="72"/>
      <c r="F5" s="72"/>
      <c r="G5" s="82"/>
      <c r="H5" s="131" t="s">
        <v>47</v>
      </c>
      <c r="I5" s="132" t="s">
        <v>4</v>
      </c>
      <c r="J5" s="18"/>
      <c r="K5" s="96" t="s">
        <v>8</v>
      </c>
      <c r="L5" s="96"/>
    </row>
    <row r="6" spans="1:12" ht="15.6" customHeight="1" thickTop="1" thickBot="1" x14ac:dyDescent="0.3">
      <c r="B6" s="73"/>
      <c r="C6" s="19" t="s">
        <v>1</v>
      </c>
      <c r="D6" s="20" t="s">
        <v>138</v>
      </c>
      <c r="E6" s="79" t="s">
        <v>139</v>
      </c>
      <c r="F6" s="84" t="s">
        <v>2</v>
      </c>
      <c r="G6" s="83"/>
      <c r="H6" s="133"/>
      <c r="I6" s="134" t="s">
        <v>5</v>
      </c>
      <c r="J6" s="18"/>
      <c r="K6" s="1" t="s">
        <v>9</v>
      </c>
      <c r="L6" s="1" t="s">
        <v>10</v>
      </c>
    </row>
    <row r="7" spans="1:12" ht="15" customHeight="1" thickTop="1" x14ac:dyDescent="0.25">
      <c r="B7" s="21" t="s">
        <v>58</v>
      </c>
      <c r="C7" s="22">
        <v>0.56000000000000005</v>
      </c>
      <c r="D7" s="23">
        <v>0.497</v>
      </c>
      <c r="E7" s="80">
        <v>7537</v>
      </c>
      <c r="F7" s="85">
        <v>0</v>
      </c>
      <c r="G7" s="83"/>
      <c r="H7" s="21" t="s">
        <v>58</v>
      </c>
      <c r="I7" s="135">
        <v>2.2815552004663248E-2</v>
      </c>
      <c r="J7" s="18"/>
      <c r="K7" s="2">
        <f>((1-C7)/D7)*I7</f>
        <v>2.0198879038333659E-2</v>
      </c>
      <c r="L7" s="2">
        <f>((0-C7)/D7)*I7</f>
        <v>-2.5707664230606476E-2</v>
      </c>
    </row>
    <row r="8" spans="1:12" x14ac:dyDescent="0.25">
      <c r="B8" s="24" t="s">
        <v>59</v>
      </c>
      <c r="C8" s="25">
        <v>0.3</v>
      </c>
      <c r="D8" s="26">
        <v>0.45700000000000002</v>
      </c>
      <c r="E8" s="81">
        <v>7537</v>
      </c>
      <c r="F8" s="86">
        <v>0</v>
      </c>
      <c r="G8" s="83"/>
      <c r="H8" s="24" t="s">
        <v>59</v>
      </c>
      <c r="I8" s="136">
        <v>-1.1033294902720927E-2</v>
      </c>
      <c r="J8" s="18"/>
      <c r="K8" s="2">
        <f t="shared" ref="K8:K18" si="0">((1-C8)/D8)*I8</f>
        <v>-1.69000140741896E-2</v>
      </c>
      <c r="L8" s="71">
        <f>((0-C8)/D8)*I8</f>
        <v>7.2428631746526868E-3</v>
      </c>
    </row>
    <row r="9" spans="1:12" ht="22.8" x14ac:dyDescent="0.25">
      <c r="B9" s="24" t="s">
        <v>60</v>
      </c>
      <c r="C9" s="25">
        <v>0.01</v>
      </c>
      <c r="D9" s="26">
        <v>9.2999999999999999E-2</v>
      </c>
      <c r="E9" s="81">
        <v>7537</v>
      </c>
      <c r="F9" s="86">
        <v>0</v>
      </c>
      <c r="G9" s="83"/>
      <c r="H9" s="24" t="s">
        <v>60</v>
      </c>
      <c r="I9" s="136">
        <v>1.1626501947945688E-2</v>
      </c>
      <c r="J9" s="18"/>
      <c r="K9" s="2">
        <f t="shared" si="0"/>
        <v>0.12376598847813151</v>
      </c>
      <c r="L9" s="71">
        <f>((0-C9)/D9)*I9</f>
        <v>-1.2501614997791062E-3</v>
      </c>
    </row>
    <row r="10" spans="1:12" ht="14.4" customHeight="1" x14ac:dyDescent="0.25">
      <c r="B10" s="24" t="s">
        <v>61</v>
      </c>
      <c r="C10" s="25">
        <v>0.13</v>
      </c>
      <c r="D10" s="26">
        <v>0.34100000000000003</v>
      </c>
      <c r="E10" s="81">
        <v>7537</v>
      </c>
      <c r="F10" s="86">
        <v>0</v>
      </c>
      <c r="G10" s="83"/>
      <c r="H10" s="24" t="s">
        <v>61</v>
      </c>
      <c r="I10" s="136">
        <v>-2.0518129582121913E-2</v>
      </c>
      <c r="J10" s="18"/>
      <c r="K10" s="2">
        <f t="shared" si="0"/>
        <v>-5.2348307145003117E-2</v>
      </c>
      <c r="L10" s="71">
        <f t="shared" ref="L10:L13" si="1">((0-C10)/D10)*I10</f>
        <v>7.8221608377590877E-3</v>
      </c>
    </row>
    <row r="11" spans="1:12" x14ac:dyDescent="0.25">
      <c r="B11" s="24" t="s">
        <v>62</v>
      </c>
      <c r="C11" s="25">
        <v>0</v>
      </c>
      <c r="D11" s="26">
        <v>5.5E-2</v>
      </c>
      <c r="E11" s="81">
        <v>7537</v>
      </c>
      <c r="F11" s="86">
        <v>0</v>
      </c>
      <c r="G11" s="83"/>
      <c r="H11" s="24" t="s">
        <v>62</v>
      </c>
      <c r="I11" s="136">
        <v>-6.9790378356175157E-3</v>
      </c>
      <c r="J11" s="18"/>
      <c r="K11" s="2">
        <f t="shared" si="0"/>
        <v>-0.12689159701122757</v>
      </c>
      <c r="L11" s="71">
        <f t="shared" si="1"/>
        <v>0</v>
      </c>
    </row>
    <row r="12" spans="1:12" x14ac:dyDescent="0.25">
      <c r="B12" s="24" t="s">
        <v>63</v>
      </c>
      <c r="C12" s="25">
        <v>0.21</v>
      </c>
      <c r="D12" s="26">
        <v>0.40400000000000003</v>
      </c>
      <c r="E12" s="81">
        <v>7537</v>
      </c>
      <c r="F12" s="86">
        <v>0</v>
      </c>
      <c r="G12" s="83"/>
      <c r="H12" s="24" t="s">
        <v>63</v>
      </c>
      <c r="I12" s="136">
        <v>4.0190419941892465E-2</v>
      </c>
      <c r="J12" s="18"/>
      <c r="K12" s="2">
        <f t="shared" si="0"/>
        <v>7.8590177609146161E-2</v>
      </c>
      <c r="L12" s="71">
        <f t="shared" si="1"/>
        <v>-2.0891059870785683E-2</v>
      </c>
    </row>
    <row r="13" spans="1:12" ht="14.4" customHeight="1" x14ac:dyDescent="0.25">
      <c r="B13" s="24" t="s">
        <v>64</v>
      </c>
      <c r="C13" s="25">
        <v>0.56999999999999995</v>
      </c>
      <c r="D13" s="26">
        <v>0.495</v>
      </c>
      <c r="E13" s="81">
        <v>7537</v>
      </c>
      <c r="F13" s="86">
        <v>0</v>
      </c>
      <c r="G13" s="83"/>
      <c r="H13" s="24" t="s">
        <v>64</v>
      </c>
      <c r="I13" s="136">
        <v>-6.3255006848139922E-2</v>
      </c>
      <c r="J13" s="18"/>
      <c r="K13" s="2">
        <f t="shared" si="0"/>
        <v>-5.4948793827677117E-2</v>
      </c>
      <c r="L13" s="71">
        <f t="shared" si="1"/>
        <v>7.2839098794827778E-2</v>
      </c>
    </row>
    <row r="14" spans="1:12" ht="14.4" customHeight="1" x14ac:dyDescent="0.25">
      <c r="B14" s="24" t="s">
        <v>65</v>
      </c>
      <c r="C14" s="25">
        <v>0</v>
      </c>
      <c r="D14" s="26">
        <v>3.5999999999999997E-2</v>
      </c>
      <c r="E14" s="81">
        <v>7537</v>
      </c>
      <c r="F14" s="86">
        <v>0</v>
      </c>
      <c r="G14" s="83"/>
      <c r="H14" s="24" t="s">
        <v>65</v>
      </c>
      <c r="I14" s="136">
        <v>-2.0603445346217227E-3</v>
      </c>
      <c r="J14" s="18"/>
      <c r="K14" s="2">
        <f t="shared" si="0"/>
        <v>-5.7231792628381191E-2</v>
      </c>
      <c r="L14" s="2">
        <f t="shared" ref="L14:L71" si="2">((0-C14)/D14)*I14</f>
        <v>0</v>
      </c>
    </row>
    <row r="15" spans="1:12" ht="14.4" customHeight="1" x14ac:dyDescent="0.25">
      <c r="B15" s="24" t="s">
        <v>66</v>
      </c>
      <c r="C15" s="25">
        <v>0.03</v>
      </c>
      <c r="D15" s="26">
        <v>0.16500000000000001</v>
      </c>
      <c r="E15" s="81">
        <v>7537</v>
      </c>
      <c r="F15" s="86">
        <v>0</v>
      </c>
      <c r="G15" s="83"/>
      <c r="H15" s="24" t="s">
        <v>66</v>
      </c>
      <c r="I15" s="136">
        <v>-9.8600787725192218E-3</v>
      </c>
      <c r="J15" s="18"/>
      <c r="K15" s="2">
        <f t="shared" si="0"/>
        <v>-5.7965311571779657E-2</v>
      </c>
      <c r="L15" s="2">
        <f t="shared" si="2"/>
        <v>1.7927415950034946E-3</v>
      </c>
    </row>
    <row r="16" spans="1:12" ht="14.4" customHeight="1" x14ac:dyDescent="0.25">
      <c r="B16" s="24" t="s">
        <v>67</v>
      </c>
      <c r="C16" s="25">
        <v>0</v>
      </c>
      <c r="D16" s="26">
        <v>5.6000000000000001E-2</v>
      </c>
      <c r="E16" s="81">
        <v>7537</v>
      </c>
      <c r="F16" s="86">
        <v>0</v>
      </c>
      <c r="G16" s="83"/>
      <c r="H16" s="24" t="s">
        <v>67</v>
      </c>
      <c r="I16" s="136">
        <v>-7.1085351690944329E-3</v>
      </c>
      <c r="J16" s="18"/>
      <c r="K16" s="2">
        <f t="shared" si="0"/>
        <v>-0.12693812801954346</v>
      </c>
      <c r="L16" s="2">
        <f t="shared" si="2"/>
        <v>0</v>
      </c>
    </row>
    <row r="17" spans="2:12" ht="14.4" customHeight="1" x14ac:dyDescent="0.25">
      <c r="B17" s="24" t="s">
        <v>68</v>
      </c>
      <c r="C17" s="25">
        <v>0.01</v>
      </c>
      <c r="D17" s="26">
        <v>7.0999999999999994E-2</v>
      </c>
      <c r="E17" s="81">
        <v>7537</v>
      </c>
      <c r="F17" s="86">
        <v>0</v>
      </c>
      <c r="G17" s="83"/>
      <c r="H17" s="24" t="s">
        <v>68</v>
      </c>
      <c r="I17" s="136">
        <v>-1.6135373453131326E-3</v>
      </c>
      <c r="J17" s="18"/>
      <c r="K17" s="2">
        <f t="shared" si="0"/>
        <v>-2.2498619321971853E-2</v>
      </c>
      <c r="L17" s="2">
        <f t="shared" si="2"/>
        <v>2.2725878103001869E-4</v>
      </c>
    </row>
    <row r="18" spans="2:12" ht="14.4" customHeight="1" x14ac:dyDescent="0.25">
      <c r="B18" s="24" t="s">
        <v>69</v>
      </c>
      <c r="C18" s="25">
        <v>0</v>
      </c>
      <c r="D18" s="26">
        <v>2.5999999999999999E-2</v>
      </c>
      <c r="E18" s="81">
        <v>7537</v>
      </c>
      <c r="F18" s="86">
        <v>0</v>
      </c>
      <c r="G18" s="83"/>
      <c r="H18" s="24" t="s">
        <v>69</v>
      </c>
      <c r="I18" s="136">
        <v>-2.0878156838794052E-3</v>
      </c>
      <c r="J18" s="18"/>
      <c r="K18" s="2">
        <f t="shared" si="0"/>
        <v>-8.0300603226130959E-2</v>
      </c>
      <c r="L18" s="2">
        <f t="shared" si="2"/>
        <v>0</v>
      </c>
    </row>
    <row r="19" spans="2:12" ht="14.4" customHeight="1" x14ac:dyDescent="0.25">
      <c r="B19" s="24" t="s">
        <v>70</v>
      </c>
      <c r="C19" s="25">
        <v>0.04</v>
      </c>
      <c r="D19" s="26">
        <v>0.19800000000000001</v>
      </c>
      <c r="E19" s="81">
        <v>7537</v>
      </c>
      <c r="F19" s="86">
        <v>0</v>
      </c>
      <c r="G19" s="83"/>
      <c r="H19" s="24" t="s">
        <v>70</v>
      </c>
      <c r="I19" s="136">
        <v>-2.0258624829126216E-3</v>
      </c>
      <c r="J19" s="18"/>
      <c r="K19" s="2">
        <f>((1-C19)/D19)*I19</f>
        <v>-9.8223635535157391E-3</v>
      </c>
      <c r="L19" s="2">
        <f t="shared" si="2"/>
        <v>4.0926514806315589E-4</v>
      </c>
    </row>
    <row r="20" spans="2:12" ht="14.4" customHeight="1" x14ac:dyDescent="0.25">
      <c r="B20" s="24" t="s">
        <v>71</v>
      </c>
      <c r="C20" s="25">
        <v>0</v>
      </c>
      <c r="D20" s="26">
        <v>4.1000000000000002E-2</v>
      </c>
      <c r="E20" s="81">
        <v>7537</v>
      </c>
      <c r="F20" s="86">
        <v>0</v>
      </c>
      <c r="G20" s="83"/>
      <c r="H20" s="24" t="s">
        <v>71</v>
      </c>
      <c r="I20" s="136">
        <v>-5.4699777165325798E-3</v>
      </c>
      <c r="J20" s="18"/>
      <c r="K20" s="2">
        <f t="shared" ref="K20:K58" si="3">((1-C20)/D20)*I20</f>
        <v>-0.13341409064713611</v>
      </c>
      <c r="L20" s="2">
        <f t="shared" ref="L20:L58" si="4">((0-C20)/D20)*I20</f>
        <v>0</v>
      </c>
    </row>
    <row r="21" spans="2:12" ht="14.4" customHeight="1" x14ac:dyDescent="0.25">
      <c r="B21" s="24" t="s">
        <v>72</v>
      </c>
      <c r="C21" s="25">
        <v>0</v>
      </c>
      <c r="D21" s="26">
        <v>2.3E-2</v>
      </c>
      <c r="E21" s="81">
        <v>7537</v>
      </c>
      <c r="F21" s="86">
        <v>0</v>
      </c>
      <c r="G21" s="83"/>
      <c r="H21" s="24" t="s">
        <v>72</v>
      </c>
      <c r="I21" s="136">
        <v>-1.1216682111079737E-4</v>
      </c>
      <c r="J21" s="18"/>
      <c r="K21" s="2">
        <f t="shared" si="3"/>
        <v>-4.876818309165103E-3</v>
      </c>
      <c r="L21" s="2">
        <f t="shared" si="4"/>
        <v>0</v>
      </c>
    </row>
    <row r="22" spans="2:12" ht="14.4" customHeight="1" x14ac:dyDescent="0.25">
      <c r="B22" s="24" t="s">
        <v>73</v>
      </c>
      <c r="C22" s="25">
        <v>0</v>
      </c>
      <c r="D22" s="26">
        <v>2.8000000000000001E-2</v>
      </c>
      <c r="E22" s="81">
        <v>7537</v>
      </c>
      <c r="F22" s="86">
        <v>0</v>
      </c>
      <c r="G22" s="83"/>
      <c r="H22" s="24" t="s">
        <v>73</v>
      </c>
      <c r="I22" s="136">
        <v>2.3317720957465099E-3</v>
      </c>
      <c r="J22" s="18"/>
      <c r="K22" s="2">
        <f t="shared" si="3"/>
        <v>8.3277574848089647E-2</v>
      </c>
      <c r="L22" s="2">
        <f t="shared" si="4"/>
        <v>0</v>
      </c>
    </row>
    <row r="23" spans="2:12" ht="14.4" customHeight="1" x14ac:dyDescent="0.25">
      <c r="B23" s="24" t="s">
        <v>74</v>
      </c>
      <c r="C23" s="25">
        <v>0.33</v>
      </c>
      <c r="D23" s="26">
        <v>0.47199999999999998</v>
      </c>
      <c r="E23" s="81">
        <v>7537</v>
      </c>
      <c r="F23" s="86">
        <v>0</v>
      </c>
      <c r="G23" s="83"/>
      <c r="H23" s="24" t="s">
        <v>74</v>
      </c>
      <c r="I23" s="136">
        <v>7.1370177828184445E-2</v>
      </c>
      <c r="J23" s="18"/>
      <c r="K23" s="2">
        <f t="shared" si="3"/>
        <v>0.10130936259509232</v>
      </c>
      <c r="L23" s="2">
        <f t="shared" si="4"/>
        <v>-4.9898641278179806E-2</v>
      </c>
    </row>
    <row r="24" spans="2:12" ht="14.4" customHeight="1" x14ac:dyDescent="0.25">
      <c r="B24" s="24" t="s">
        <v>75</v>
      </c>
      <c r="C24" s="25">
        <v>0.01</v>
      </c>
      <c r="D24" s="26">
        <v>0.11799999999999999</v>
      </c>
      <c r="E24" s="81">
        <v>7537</v>
      </c>
      <c r="F24" s="86">
        <v>0</v>
      </c>
      <c r="G24" s="83"/>
      <c r="H24" s="24" t="s">
        <v>75</v>
      </c>
      <c r="I24" s="136">
        <v>4.1926838017206551E-3</v>
      </c>
      <c r="J24" s="18"/>
      <c r="K24" s="2">
        <f t="shared" si="3"/>
        <v>3.5175906472063125E-2</v>
      </c>
      <c r="L24" s="2">
        <f t="shared" si="4"/>
        <v>-3.5531218658649624E-4</v>
      </c>
    </row>
    <row r="25" spans="2:12" ht="14.4" customHeight="1" x14ac:dyDescent="0.25">
      <c r="B25" s="24" t="s">
        <v>76</v>
      </c>
      <c r="C25" s="25">
        <v>0.96</v>
      </c>
      <c r="D25" s="26">
        <v>0.185</v>
      </c>
      <c r="E25" s="81">
        <v>7537</v>
      </c>
      <c r="F25" s="86">
        <v>0</v>
      </c>
      <c r="G25" s="83"/>
      <c r="H25" s="24" t="s">
        <v>76</v>
      </c>
      <c r="I25" s="136">
        <v>4.8847779642548904E-2</v>
      </c>
      <c r="J25" s="18"/>
      <c r="K25" s="2">
        <f t="shared" si="3"/>
        <v>1.0561682084875448E-2</v>
      </c>
      <c r="L25" s="2">
        <f t="shared" si="4"/>
        <v>-0.25348037003701052</v>
      </c>
    </row>
    <row r="26" spans="2:12" ht="22.8" x14ac:dyDescent="0.25">
      <c r="B26" s="24" t="s">
        <v>77</v>
      </c>
      <c r="C26" s="25">
        <v>0</v>
      </c>
      <c r="D26" s="26">
        <v>4.7E-2</v>
      </c>
      <c r="E26" s="81">
        <v>7537</v>
      </c>
      <c r="F26" s="86">
        <v>0</v>
      </c>
      <c r="G26" s="83"/>
      <c r="H26" s="24" t="s">
        <v>77</v>
      </c>
      <c r="I26" s="136">
        <v>-1.4234582083920743E-2</v>
      </c>
      <c r="J26" s="18"/>
      <c r="K26" s="2">
        <f t="shared" si="3"/>
        <v>-0.30286344859405834</v>
      </c>
      <c r="L26" s="2">
        <f t="shared" si="4"/>
        <v>0</v>
      </c>
    </row>
    <row r="27" spans="2:12" ht="14.4" customHeight="1" x14ac:dyDescent="0.25">
      <c r="B27" s="24" t="s">
        <v>78</v>
      </c>
      <c r="C27" s="25">
        <v>0.03</v>
      </c>
      <c r="D27" s="26">
        <v>0.16300000000000001</v>
      </c>
      <c r="E27" s="81">
        <v>7537</v>
      </c>
      <c r="F27" s="86">
        <v>0</v>
      </c>
      <c r="G27" s="83"/>
      <c r="H27" s="24" t="s">
        <v>78</v>
      </c>
      <c r="I27" s="136">
        <v>-4.1706379186917643E-2</v>
      </c>
      <c r="J27" s="18"/>
      <c r="K27" s="2">
        <f t="shared" si="3"/>
        <v>-0.24819133626570619</v>
      </c>
      <c r="L27" s="2">
        <f t="shared" si="4"/>
        <v>7.6760207092486455E-3</v>
      </c>
    </row>
    <row r="28" spans="2:12" x14ac:dyDescent="0.25">
      <c r="B28" s="24" t="s">
        <v>79</v>
      </c>
      <c r="C28" s="25">
        <v>0</v>
      </c>
      <c r="D28" s="26">
        <v>3.7999999999999999E-2</v>
      </c>
      <c r="E28" s="81">
        <v>7537</v>
      </c>
      <c r="F28" s="86">
        <v>0</v>
      </c>
      <c r="G28" s="83"/>
      <c r="H28" s="24" t="s">
        <v>79</v>
      </c>
      <c r="I28" s="136">
        <v>-7.3969484552513023E-3</v>
      </c>
      <c r="J28" s="18"/>
      <c r="K28" s="2">
        <f t="shared" si="3"/>
        <v>-0.19465653829608692</v>
      </c>
      <c r="L28" s="2">
        <f t="shared" si="4"/>
        <v>0</v>
      </c>
    </row>
    <row r="29" spans="2:12" ht="14.4" customHeight="1" x14ac:dyDescent="0.25">
      <c r="B29" s="24" t="s">
        <v>80</v>
      </c>
      <c r="C29" s="25">
        <v>0</v>
      </c>
      <c r="D29" s="26">
        <v>5.0999999999999997E-2</v>
      </c>
      <c r="E29" s="81">
        <v>7537</v>
      </c>
      <c r="F29" s="86">
        <v>0</v>
      </c>
      <c r="G29" s="83"/>
      <c r="H29" s="24" t="s">
        <v>80</v>
      </c>
      <c r="I29" s="136">
        <v>-1.8917687582650829E-2</v>
      </c>
      <c r="J29" s="18"/>
      <c r="K29" s="2">
        <f t="shared" si="3"/>
        <v>-0.37093505064021237</v>
      </c>
      <c r="L29" s="2">
        <f t="shared" si="4"/>
        <v>0</v>
      </c>
    </row>
    <row r="30" spans="2:12" ht="14.4" customHeight="1" x14ac:dyDescent="0.25">
      <c r="B30" s="24" t="s">
        <v>81</v>
      </c>
      <c r="C30" s="25">
        <v>0</v>
      </c>
      <c r="D30" s="26">
        <v>1.6E-2</v>
      </c>
      <c r="E30" s="81">
        <v>7537</v>
      </c>
      <c r="F30" s="86">
        <v>0</v>
      </c>
      <c r="G30" s="83"/>
      <c r="H30" s="24" t="s">
        <v>81</v>
      </c>
      <c r="I30" s="136">
        <v>-7.5344115918328305E-3</v>
      </c>
      <c r="J30" s="18"/>
      <c r="K30" s="2">
        <f t="shared" si="3"/>
        <v>-0.47090072448955189</v>
      </c>
      <c r="L30" s="2">
        <f t="shared" si="4"/>
        <v>0</v>
      </c>
    </row>
    <row r="31" spans="2:12" ht="14.4" customHeight="1" x14ac:dyDescent="0.25">
      <c r="B31" s="24" t="s">
        <v>82</v>
      </c>
      <c r="C31" s="25">
        <v>0</v>
      </c>
      <c r="D31" s="26">
        <v>2.3E-2</v>
      </c>
      <c r="E31" s="81">
        <v>7537</v>
      </c>
      <c r="F31" s="86">
        <v>0</v>
      </c>
      <c r="G31" s="83"/>
      <c r="H31" s="24" t="s">
        <v>82</v>
      </c>
      <c r="I31" s="136">
        <v>-9.9149717966070649E-3</v>
      </c>
      <c r="J31" s="18"/>
      <c r="K31" s="2">
        <f t="shared" si="3"/>
        <v>-0.43108573028726371</v>
      </c>
      <c r="L31" s="2">
        <f t="shared" si="4"/>
        <v>0</v>
      </c>
    </row>
    <row r="32" spans="2:12" ht="14.4" customHeight="1" x14ac:dyDescent="0.25">
      <c r="B32" s="24" t="s">
        <v>83</v>
      </c>
      <c r="C32" s="25">
        <v>0.1</v>
      </c>
      <c r="D32" s="26">
        <v>0.29699999999999999</v>
      </c>
      <c r="E32" s="81">
        <v>7537</v>
      </c>
      <c r="F32" s="86">
        <v>0</v>
      </c>
      <c r="G32" s="83"/>
      <c r="H32" s="24" t="s">
        <v>83</v>
      </c>
      <c r="I32" s="136">
        <v>3.8444726628758322E-2</v>
      </c>
      <c r="J32" s="18"/>
      <c r="K32" s="2">
        <f t="shared" si="3"/>
        <v>0.11649917160229796</v>
      </c>
      <c r="L32" s="2">
        <f t="shared" si="4"/>
        <v>-1.2944352400255328E-2</v>
      </c>
    </row>
    <row r="33" spans="2:12" ht="14.4" customHeight="1" x14ac:dyDescent="0.25">
      <c r="B33" s="24" t="s">
        <v>84</v>
      </c>
      <c r="C33" s="25">
        <v>0.04</v>
      </c>
      <c r="D33" s="26">
        <v>0.20300000000000001</v>
      </c>
      <c r="E33" s="81">
        <v>7537</v>
      </c>
      <c r="F33" s="86">
        <v>0</v>
      </c>
      <c r="G33" s="83"/>
      <c r="H33" s="24" t="s">
        <v>84</v>
      </c>
      <c r="I33" s="136">
        <v>9.7522656357924547E-3</v>
      </c>
      <c r="J33" s="18"/>
      <c r="K33" s="2">
        <f t="shared" si="3"/>
        <v>4.6119088720988945E-2</v>
      </c>
      <c r="L33" s="2">
        <f t="shared" si="4"/>
        <v>-1.9216286967078727E-3</v>
      </c>
    </row>
    <row r="34" spans="2:12" ht="14.4" customHeight="1" x14ac:dyDescent="0.25">
      <c r="B34" s="24" t="s">
        <v>85</v>
      </c>
      <c r="C34" s="25">
        <v>0</v>
      </c>
      <c r="D34" s="26">
        <v>3.5999999999999997E-2</v>
      </c>
      <c r="E34" s="81">
        <v>7537</v>
      </c>
      <c r="F34" s="86">
        <v>0</v>
      </c>
      <c r="G34" s="83"/>
      <c r="H34" s="24" t="s">
        <v>85</v>
      </c>
      <c r="I34" s="136">
        <v>2.5056242943549E-3</v>
      </c>
      <c r="J34" s="18"/>
      <c r="K34" s="2">
        <f t="shared" si="3"/>
        <v>6.9600674843191671E-2</v>
      </c>
      <c r="L34" s="2">
        <f t="shared" si="4"/>
        <v>0</v>
      </c>
    </row>
    <row r="35" spans="2:12" ht="14.4" customHeight="1" x14ac:dyDescent="0.25">
      <c r="B35" s="24" t="s">
        <v>86</v>
      </c>
      <c r="C35" s="25">
        <v>0.47</v>
      </c>
      <c r="D35" s="26">
        <v>0.499</v>
      </c>
      <c r="E35" s="81">
        <v>7537</v>
      </c>
      <c r="F35" s="86">
        <v>0</v>
      </c>
      <c r="G35" s="83"/>
      <c r="H35" s="24" t="s">
        <v>86</v>
      </c>
      <c r="I35" s="136">
        <v>7.3996381633336841E-2</v>
      </c>
      <c r="J35" s="18"/>
      <c r="K35" s="2">
        <f t="shared" si="3"/>
        <v>7.8593351233804662E-2</v>
      </c>
      <c r="L35" s="2">
        <f t="shared" si="4"/>
        <v>-6.969599071677017E-2</v>
      </c>
    </row>
    <row r="36" spans="2:12" ht="14.4" customHeight="1" x14ac:dyDescent="0.25">
      <c r="B36" s="24" t="s">
        <v>87</v>
      </c>
      <c r="C36" s="25">
        <v>0</v>
      </c>
      <c r="D36" s="26">
        <v>3.7999999999999999E-2</v>
      </c>
      <c r="E36" s="81">
        <v>7537</v>
      </c>
      <c r="F36" s="86">
        <v>0</v>
      </c>
      <c r="G36" s="83"/>
      <c r="H36" s="24" t="s">
        <v>87</v>
      </c>
      <c r="I36" s="136">
        <v>8.3698463631912742E-4</v>
      </c>
      <c r="J36" s="18"/>
      <c r="K36" s="2">
        <f t="shared" si="3"/>
        <v>2.2025911482082303E-2</v>
      </c>
      <c r="L36" s="2">
        <f t="shared" si="4"/>
        <v>0</v>
      </c>
    </row>
    <row r="37" spans="2:12" ht="14.4" customHeight="1" x14ac:dyDescent="0.25">
      <c r="B37" s="24" t="s">
        <v>88</v>
      </c>
      <c r="C37" s="25">
        <v>0.02</v>
      </c>
      <c r="D37" s="26">
        <v>0.13300000000000001</v>
      </c>
      <c r="E37" s="81">
        <v>7537</v>
      </c>
      <c r="F37" s="86">
        <v>0</v>
      </c>
      <c r="G37" s="83"/>
      <c r="H37" s="24" t="s">
        <v>88</v>
      </c>
      <c r="I37" s="136">
        <v>2.7509733600143823E-3</v>
      </c>
      <c r="J37" s="18"/>
      <c r="K37" s="2">
        <f t="shared" si="3"/>
        <v>2.0270330021158606E-2</v>
      </c>
      <c r="L37" s="2">
        <f t="shared" si="4"/>
        <v>-4.1368020451344094E-4</v>
      </c>
    </row>
    <row r="38" spans="2:12" ht="14.4" customHeight="1" x14ac:dyDescent="0.25">
      <c r="B38" s="24" t="s">
        <v>89</v>
      </c>
      <c r="C38" s="25">
        <v>0.01</v>
      </c>
      <c r="D38" s="26">
        <v>0.10199999999999999</v>
      </c>
      <c r="E38" s="81">
        <v>7537</v>
      </c>
      <c r="F38" s="86">
        <v>0</v>
      </c>
      <c r="G38" s="83"/>
      <c r="H38" s="24" t="s">
        <v>89</v>
      </c>
      <c r="I38" s="136">
        <v>-2.7294244077814157E-3</v>
      </c>
      <c r="J38" s="18"/>
      <c r="K38" s="2">
        <f t="shared" si="3"/>
        <v>-2.6491472193172567E-2</v>
      </c>
      <c r="L38" s="2">
        <f t="shared" si="4"/>
        <v>2.6759062821386429E-4</v>
      </c>
    </row>
    <row r="39" spans="2:12" ht="14.4" customHeight="1" x14ac:dyDescent="0.25">
      <c r="B39" s="24" t="s">
        <v>90</v>
      </c>
      <c r="C39" s="25">
        <v>0.28000000000000003</v>
      </c>
      <c r="D39" s="26">
        <v>0.45</v>
      </c>
      <c r="E39" s="81">
        <v>7537</v>
      </c>
      <c r="F39" s="86">
        <v>0</v>
      </c>
      <c r="G39" s="83"/>
      <c r="H39" s="24" t="s">
        <v>90</v>
      </c>
      <c r="I39" s="136">
        <v>-0.10968797300328603</v>
      </c>
      <c r="J39" s="18"/>
      <c r="K39" s="2">
        <f t="shared" si="3"/>
        <v>-0.17550075680525765</v>
      </c>
      <c r="L39" s="2">
        <f t="shared" si="4"/>
        <v>6.8250294313155754E-2</v>
      </c>
    </row>
    <row r="40" spans="2:12" ht="14.4" customHeight="1" x14ac:dyDescent="0.25">
      <c r="B40" s="24" t="s">
        <v>91</v>
      </c>
      <c r="C40" s="25">
        <v>0</v>
      </c>
      <c r="D40" s="26">
        <v>6.5000000000000002E-2</v>
      </c>
      <c r="E40" s="81">
        <v>7537</v>
      </c>
      <c r="F40" s="86">
        <v>0</v>
      </c>
      <c r="G40" s="83"/>
      <c r="H40" s="24" t="s">
        <v>91</v>
      </c>
      <c r="I40" s="136">
        <v>-2.347833906822358E-2</v>
      </c>
      <c r="J40" s="18"/>
      <c r="K40" s="2">
        <f t="shared" si="3"/>
        <v>-0.36120521643420889</v>
      </c>
      <c r="L40" s="2">
        <f t="shared" si="4"/>
        <v>0</v>
      </c>
    </row>
    <row r="41" spans="2:12" ht="22.8" x14ac:dyDescent="0.25">
      <c r="B41" s="24" t="s">
        <v>92</v>
      </c>
      <c r="C41" s="25">
        <v>0</v>
      </c>
      <c r="D41" s="26">
        <v>3.7999999999999999E-2</v>
      </c>
      <c r="E41" s="81">
        <v>7537</v>
      </c>
      <c r="F41" s="86">
        <v>0</v>
      </c>
      <c r="G41" s="83"/>
      <c r="H41" s="24" t="s">
        <v>92</v>
      </c>
      <c r="I41" s="136">
        <v>-8.0550991034174409E-3</v>
      </c>
      <c r="J41" s="18"/>
      <c r="K41" s="2">
        <f t="shared" si="3"/>
        <v>-0.21197629219519581</v>
      </c>
      <c r="L41" s="2">
        <f t="shared" si="4"/>
        <v>0</v>
      </c>
    </row>
    <row r="42" spans="2:12" ht="14.4" customHeight="1" x14ac:dyDescent="0.25">
      <c r="B42" s="24" t="s">
        <v>93</v>
      </c>
      <c r="C42" s="25">
        <v>0.02</v>
      </c>
      <c r="D42" s="26">
        <v>0.15</v>
      </c>
      <c r="E42" s="81">
        <v>7537</v>
      </c>
      <c r="F42" s="86">
        <v>0</v>
      </c>
      <c r="G42" s="83"/>
      <c r="H42" s="24" t="s">
        <v>93</v>
      </c>
      <c r="I42" s="136">
        <v>-1.1179421510239382E-2</v>
      </c>
      <c r="J42" s="18"/>
      <c r="K42" s="2">
        <f t="shared" si="3"/>
        <v>-7.3038887200230634E-2</v>
      </c>
      <c r="L42" s="2">
        <f t="shared" si="4"/>
        <v>1.4905895346985843E-3</v>
      </c>
    </row>
    <row r="43" spans="2:12" ht="14.4" customHeight="1" x14ac:dyDescent="0.25">
      <c r="B43" s="24" t="s">
        <v>94</v>
      </c>
      <c r="C43" s="25">
        <v>0.04</v>
      </c>
      <c r="D43" s="26">
        <v>0.188</v>
      </c>
      <c r="E43" s="81">
        <v>7537</v>
      </c>
      <c r="F43" s="86">
        <v>0</v>
      </c>
      <c r="G43" s="83"/>
      <c r="H43" s="24" t="s">
        <v>94</v>
      </c>
      <c r="I43" s="136">
        <v>1.3698611326547018E-2</v>
      </c>
      <c r="J43" s="18"/>
      <c r="K43" s="2">
        <f t="shared" si="3"/>
        <v>6.995035571002732E-2</v>
      </c>
      <c r="L43" s="2">
        <f t="shared" si="4"/>
        <v>-2.914598154584472E-3</v>
      </c>
    </row>
    <row r="44" spans="2:12" x14ac:dyDescent="0.25">
      <c r="B44" s="24" t="s">
        <v>95</v>
      </c>
      <c r="C44" s="25">
        <v>0.01</v>
      </c>
      <c r="D44" s="26">
        <v>8.4000000000000005E-2</v>
      </c>
      <c r="E44" s="81">
        <v>7537</v>
      </c>
      <c r="F44" s="86">
        <v>0</v>
      </c>
      <c r="G44" s="83"/>
      <c r="H44" s="24" t="s">
        <v>95</v>
      </c>
      <c r="I44" s="136">
        <v>-3.2303815026991358E-3</v>
      </c>
      <c r="J44" s="18"/>
      <c r="K44" s="2">
        <f t="shared" si="3"/>
        <v>-3.807235342466838E-2</v>
      </c>
      <c r="L44" s="2">
        <f t="shared" si="4"/>
        <v>3.8456922651180185E-4</v>
      </c>
    </row>
    <row r="45" spans="2:12" ht="14.4" customHeight="1" x14ac:dyDescent="0.25">
      <c r="B45" s="24" t="s">
        <v>96</v>
      </c>
      <c r="C45" s="25">
        <v>0</v>
      </c>
      <c r="D45" s="26">
        <v>0.05</v>
      </c>
      <c r="E45" s="81">
        <v>7537</v>
      </c>
      <c r="F45" s="86">
        <v>0</v>
      </c>
      <c r="G45" s="83"/>
      <c r="H45" s="24" t="s">
        <v>96</v>
      </c>
      <c r="I45" s="136">
        <v>-1.747763693204055E-2</v>
      </c>
      <c r="J45" s="18"/>
      <c r="K45" s="2">
        <f t="shared" si="3"/>
        <v>-0.34955273864081099</v>
      </c>
      <c r="L45" s="2">
        <f t="shared" si="4"/>
        <v>0</v>
      </c>
    </row>
    <row r="46" spans="2:12" ht="14.4" customHeight="1" x14ac:dyDescent="0.25">
      <c r="B46" s="24" t="s">
        <v>97</v>
      </c>
      <c r="C46" s="25">
        <v>0.05</v>
      </c>
      <c r="D46" s="26">
        <v>0.214</v>
      </c>
      <c r="E46" s="81">
        <v>7537</v>
      </c>
      <c r="F46" s="86">
        <v>0</v>
      </c>
      <c r="G46" s="83"/>
      <c r="H46" s="24" t="s">
        <v>97</v>
      </c>
      <c r="I46" s="136">
        <v>-2.0204736707625584E-2</v>
      </c>
      <c r="J46" s="18"/>
      <c r="K46" s="2">
        <f t="shared" si="3"/>
        <v>-8.9693924636655625E-2</v>
      </c>
      <c r="L46" s="2">
        <f t="shared" si="4"/>
        <v>4.7207328756134551E-3</v>
      </c>
    </row>
    <row r="47" spans="2:12" ht="14.4" customHeight="1" x14ac:dyDescent="0.25">
      <c r="B47" s="24" t="s">
        <v>98</v>
      </c>
      <c r="C47" s="25">
        <v>0.4</v>
      </c>
      <c r="D47" s="26">
        <v>0.49</v>
      </c>
      <c r="E47" s="81">
        <v>7537</v>
      </c>
      <c r="F47" s="86">
        <v>0</v>
      </c>
      <c r="G47" s="83"/>
      <c r="H47" s="24" t="s">
        <v>98</v>
      </c>
      <c r="I47" s="136">
        <v>5.0006278104354401E-2</v>
      </c>
      <c r="J47" s="18"/>
      <c r="K47" s="2">
        <f t="shared" si="3"/>
        <v>6.1232177270638045E-2</v>
      </c>
      <c r="L47" s="2">
        <f t="shared" si="4"/>
        <v>-4.0821451513758697E-2</v>
      </c>
    </row>
    <row r="48" spans="2:12" ht="22.8" x14ac:dyDescent="0.25">
      <c r="B48" s="24" t="s">
        <v>99</v>
      </c>
      <c r="C48" s="25">
        <v>0.11</v>
      </c>
      <c r="D48" s="26">
        <v>0.314</v>
      </c>
      <c r="E48" s="81">
        <v>7537</v>
      </c>
      <c r="F48" s="86">
        <v>0</v>
      </c>
      <c r="G48" s="83"/>
      <c r="H48" s="24" t="s">
        <v>99</v>
      </c>
      <c r="I48" s="136">
        <v>-2.910491970520818E-2</v>
      </c>
      <c r="J48" s="18"/>
      <c r="K48" s="2">
        <f t="shared" si="3"/>
        <v>-8.2494836107118732E-2</v>
      </c>
      <c r="L48" s="2">
        <f t="shared" si="4"/>
        <v>1.0195990979531527E-2</v>
      </c>
    </row>
    <row r="49" spans="2:12" ht="14.4" customHeight="1" x14ac:dyDescent="0.25">
      <c r="B49" s="24" t="s">
        <v>100</v>
      </c>
      <c r="C49" s="25">
        <v>0.09</v>
      </c>
      <c r="D49" s="26">
        <v>0.28599999999999998</v>
      </c>
      <c r="E49" s="81">
        <v>7537</v>
      </c>
      <c r="F49" s="86">
        <v>0</v>
      </c>
      <c r="G49" s="83"/>
      <c r="H49" s="24" t="s">
        <v>100</v>
      </c>
      <c r="I49" s="136">
        <v>-8.3629745743128037E-2</v>
      </c>
      <c r="J49" s="18"/>
      <c r="K49" s="2">
        <f t="shared" si="3"/>
        <v>-0.26609464554631651</v>
      </c>
      <c r="L49" s="2">
        <f t="shared" si="4"/>
        <v>2.6317052856229102E-2</v>
      </c>
    </row>
    <row r="50" spans="2:12" ht="22.8" x14ac:dyDescent="0.25">
      <c r="B50" s="24" t="s">
        <v>101</v>
      </c>
      <c r="C50" s="25">
        <v>0.01</v>
      </c>
      <c r="D50" s="26">
        <v>8.6999999999999994E-2</v>
      </c>
      <c r="E50" s="81">
        <v>7537</v>
      </c>
      <c r="F50" s="86">
        <v>0</v>
      </c>
      <c r="G50" s="83"/>
      <c r="H50" s="24" t="s">
        <v>101</v>
      </c>
      <c r="I50" s="136">
        <v>-6.1099921300242414E-5</v>
      </c>
      <c r="J50" s="18"/>
      <c r="K50" s="2">
        <f t="shared" si="3"/>
        <v>-6.9527496651999995E-4</v>
      </c>
      <c r="L50" s="2">
        <f t="shared" si="4"/>
        <v>7.0229794597979792E-6</v>
      </c>
    </row>
    <row r="51" spans="2:12" ht="14.4" customHeight="1" x14ac:dyDescent="0.25">
      <c r="B51" s="24" t="s">
        <v>102</v>
      </c>
      <c r="C51" s="25">
        <v>0.03</v>
      </c>
      <c r="D51" s="26">
        <v>0.158</v>
      </c>
      <c r="E51" s="81">
        <v>7537</v>
      </c>
      <c r="F51" s="86">
        <v>0</v>
      </c>
      <c r="G51" s="83"/>
      <c r="H51" s="24" t="s">
        <v>102</v>
      </c>
      <c r="I51" s="136">
        <v>-9.0564706929840179E-3</v>
      </c>
      <c r="J51" s="18"/>
      <c r="K51" s="2">
        <f t="shared" si="3"/>
        <v>-5.5599851722749984E-2</v>
      </c>
      <c r="L51" s="2">
        <f t="shared" si="4"/>
        <v>1.7195830429716488E-3</v>
      </c>
    </row>
    <row r="52" spans="2:12" ht="22.8" x14ac:dyDescent="0.25">
      <c r="B52" s="24" t="s">
        <v>103</v>
      </c>
      <c r="C52" s="25">
        <v>0.01</v>
      </c>
      <c r="D52" s="26">
        <v>0.10100000000000001</v>
      </c>
      <c r="E52" s="81">
        <v>7537</v>
      </c>
      <c r="F52" s="86">
        <v>0</v>
      </c>
      <c r="G52" s="83"/>
      <c r="H52" s="24" t="s">
        <v>103</v>
      </c>
      <c r="I52" s="136">
        <v>-1.5144872167166245E-2</v>
      </c>
      <c r="J52" s="18"/>
      <c r="K52" s="2">
        <f t="shared" si="3"/>
        <v>-0.14844973708410478</v>
      </c>
      <c r="L52" s="2">
        <f t="shared" si="4"/>
        <v>1.4994922937788359E-3</v>
      </c>
    </row>
    <row r="53" spans="2:12" ht="14.4" customHeight="1" x14ac:dyDescent="0.25">
      <c r="B53" s="24" t="s">
        <v>104</v>
      </c>
      <c r="C53" s="25">
        <v>0.28999999999999998</v>
      </c>
      <c r="D53" s="26">
        <v>0.45400000000000001</v>
      </c>
      <c r="E53" s="81">
        <v>7537</v>
      </c>
      <c r="F53" s="86">
        <v>0</v>
      </c>
      <c r="G53" s="83"/>
      <c r="H53" s="24" t="s">
        <v>104</v>
      </c>
      <c r="I53" s="136">
        <v>3.8792824926040033E-2</v>
      </c>
      <c r="J53" s="18"/>
      <c r="K53" s="2">
        <f t="shared" si="3"/>
        <v>6.0667193166274058E-2</v>
      </c>
      <c r="L53" s="2">
        <f t="shared" si="4"/>
        <v>-2.4779557772140109E-2</v>
      </c>
    </row>
    <row r="54" spans="2:12" ht="22.8" x14ac:dyDescent="0.25">
      <c r="B54" s="24" t="s">
        <v>105</v>
      </c>
      <c r="C54" s="25">
        <v>0.02</v>
      </c>
      <c r="D54" s="26">
        <v>0.125</v>
      </c>
      <c r="E54" s="81">
        <v>7537</v>
      </c>
      <c r="F54" s="86">
        <v>0</v>
      </c>
      <c r="G54" s="83"/>
      <c r="H54" s="24" t="s">
        <v>105</v>
      </c>
      <c r="I54" s="136">
        <v>-6.7436272209603632E-3</v>
      </c>
      <c r="J54" s="18"/>
      <c r="K54" s="2">
        <f t="shared" si="3"/>
        <v>-5.2870037412329249E-2</v>
      </c>
      <c r="L54" s="2">
        <f t="shared" si="4"/>
        <v>1.0789803553536582E-3</v>
      </c>
    </row>
    <row r="55" spans="2:12" x14ac:dyDescent="0.25">
      <c r="B55" s="24" t="s">
        <v>106</v>
      </c>
      <c r="C55" s="25">
        <v>0.37</v>
      </c>
      <c r="D55" s="26">
        <v>0.48199999999999998</v>
      </c>
      <c r="E55" s="81">
        <v>7537</v>
      </c>
      <c r="F55" s="86">
        <v>0</v>
      </c>
      <c r="G55" s="83"/>
      <c r="H55" s="24" t="s">
        <v>106</v>
      </c>
      <c r="I55" s="136">
        <v>2.763815020269211E-2</v>
      </c>
      <c r="J55" s="18"/>
      <c r="K55" s="2">
        <f t="shared" si="3"/>
        <v>3.6124553169493839E-2</v>
      </c>
      <c r="L55" s="2">
        <f t="shared" si="4"/>
        <v>-2.1216007417004318E-2</v>
      </c>
    </row>
    <row r="56" spans="2:12" x14ac:dyDescent="0.25">
      <c r="B56" s="24" t="s">
        <v>107</v>
      </c>
      <c r="C56" s="25">
        <v>0.83</v>
      </c>
      <c r="D56" s="26">
        <v>0.377</v>
      </c>
      <c r="E56" s="81">
        <v>7537</v>
      </c>
      <c r="F56" s="86">
        <v>0</v>
      </c>
      <c r="G56" s="83"/>
      <c r="H56" s="24" t="s">
        <v>107</v>
      </c>
      <c r="I56" s="136">
        <v>7.9489628471035287E-2</v>
      </c>
      <c r="J56" s="18"/>
      <c r="K56" s="2">
        <f t="shared" si="3"/>
        <v>3.5844129549273213E-2</v>
      </c>
      <c r="L56" s="2">
        <f t="shared" si="4"/>
        <v>-0.17500369132880447</v>
      </c>
    </row>
    <row r="57" spans="2:12" x14ac:dyDescent="0.25">
      <c r="B57" s="24" t="s">
        <v>108</v>
      </c>
      <c r="C57" s="25">
        <v>0.27</v>
      </c>
      <c r="D57" s="26">
        <v>0.443</v>
      </c>
      <c r="E57" s="81">
        <v>7537</v>
      </c>
      <c r="F57" s="86">
        <v>0</v>
      </c>
      <c r="G57" s="83"/>
      <c r="H57" s="24" t="s">
        <v>108</v>
      </c>
      <c r="I57" s="136">
        <v>6.2039794592124241E-2</v>
      </c>
      <c r="J57" s="18"/>
      <c r="K57" s="2">
        <f t="shared" si="3"/>
        <v>0.1022326186281054</v>
      </c>
      <c r="L57" s="2">
        <f t="shared" si="4"/>
        <v>-3.781206442409378E-2</v>
      </c>
    </row>
    <row r="58" spans="2:12" x14ac:dyDescent="0.25">
      <c r="B58" s="24" t="s">
        <v>109</v>
      </c>
      <c r="C58" s="25">
        <v>0.76</v>
      </c>
      <c r="D58" s="26">
        <v>0.42799999999999999</v>
      </c>
      <c r="E58" s="81">
        <v>7537</v>
      </c>
      <c r="F58" s="86">
        <v>0</v>
      </c>
      <c r="G58" s="83"/>
      <c r="H58" s="24" t="s">
        <v>109</v>
      </c>
      <c r="I58" s="136">
        <v>9.7160770903683205E-2</v>
      </c>
      <c r="J58" s="18"/>
      <c r="K58" s="2">
        <f t="shared" si="3"/>
        <v>5.4482675273093382E-2</v>
      </c>
      <c r="L58" s="2">
        <f t="shared" si="4"/>
        <v>-0.17252847169812904</v>
      </c>
    </row>
    <row r="59" spans="2:12" x14ac:dyDescent="0.25">
      <c r="B59" s="24" t="s">
        <v>110</v>
      </c>
      <c r="C59" s="25">
        <v>0.01</v>
      </c>
      <c r="D59" s="26">
        <v>0.08</v>
      </c>
      <c r="E59" s="81">
        <v>7537</v>
      </c>
      <c r="F59" s="86">
        <v>0</v>
      </c>
      <c r="G59" s="83"/>
      <c r="H59" s="24" t="s">
        <v>110</v>
      </c>
      <c r="I59" s="136">
        <v>1.2965204051042213E-2</v>
      </c>
      <c r="J59" s="18"/>
      <c r="K59" s="2">
        <f t="shared" ref="K59:K83" si="5">((1-C59)/D59)*I59</f>
        <v>0.16044440013164737</v>
      </c>
      <c r="L59" s="2">
        <f t="shared" si="2"/>
        <v>-1.6206505063802766E-3</v>
      </c>
    </row>
    <row r="60" spans="2:12" x14ac:dyDescent="0.25">
      <c r="B60" s="24" t="s">
        <v>111</v>
      </c>
      <c r="C60" s="25">
        <v>0.98</v>
      </c>
      <c r="D60" s="26">
        <v>0.13500000000000001</v>
      </c>
      <c r="E60" s="81">
        <v>7537</v>
      </c>
      <c r="F60" s="86">
        <v>0</v>
      </c>
      <c r="G60" s="83"/>
      <c r="H60" s="24" t="s">
        <v>111</v>
      </c>
      <c r="I60" s="136">
        <v>4.1547885052646158E-2</v>
      </c>
      <c r="J60" s="18"/>
      <c r="K60" s="2">
        <f t="shared" si="5"/>
        <v>6.1552422300216588E-3</v>
      </c>
      <c r="L60" s="2">
        <f t="shared" si="2"/>
        <v>-0.30160686927106095</v>
      </c>
    </row>
    <row r="61" spans="2:12" x14ac:dyDescent="0.25">
      <c r="B61" s="24" t="s">
        <v>112</v>
      </c>
      <c r="C61" s="25">
        <v>0.05</v>
      </c>
      <c r="D61" s="26">
        <v>0.22600000000000001</v>
      </c>
      <c r="E61" s="81">
        <v>7537</v>
      </c>
      <c r="F61" s="86">
        <v>0</v>
      </c>
      <c r="G61" s="83"/>
      <c r="H61" s="24" t="s">
        <v>112</v>
      </c>
      <c r="I61" s="136">
        <v>4.1364218161040266E-2</v>
      </c>
      <c r="J61" s="18"/>
      <c r="K61" s="2">
        <f t="shared" si="5"/>
        <v>0.17387613828755863</v>
      </c>
      <c r="L61" s="2">
        <f t="shared" si="2"/>
        <v>-9.1513756993451927E-3</v>
      </c>
    </row>
    <row r="62" spans="2:12" x14ac:dyDescent="0.25">
      <c r="B62" s="24" t="s">
        <v>113</v>
      </c>
      <c r="C62" s="25">
        <v>0.91</v>
      </c>
      <c r="D62" s="26">
        <v>0.28100000000000003</v>
      </c>
      <c r="E62" s="81">
        <v>7537</v>
      </c>
      <c r="F62" s="86">
        <v>0</v>
      </c>
      <c r="G62" s="83"/>
      <c r="H62" s="24" t="s">
        <v>113</v>
      </c>
      <c r="I62" s="136">
        <v>8.0409529956892753E-2</v>
      </c>
      <c r="J62" s="18"/>
      <c r="K62" s="2">
        <f t="shared" si="5"/>
        <v>2.5753941979075958E-2</v>
      </c>
      <c r="L62" s="2">
        <f t="shared" si="2"/>
        <v>-0.26040096889954595</v>
      </c>
    </row>
    <row r="63" spans="2:12" x14ac:dyDescent="0.25">
      <c r="B63" s="24" t="s">
        <v>114</v>
      </c>
      <c r="C63" s="25">
        <v>0.93</v>
      </c>
      <c r="D63" s="26">
        <v>0.25</v>
      </c>
      <c r="E63" s="81">
        <v>7537</v>
      </c>
      <c r="F63" s="86">
        <v>0</v>
      </c>
      <c r="G63" s="83"/>
      <c r="H63" s="24" t="s">
        <v>114</v>
      </c>
      <c r="I63" s="136">
        <v>7.6858477694806582E-2</v>
      </c>
      <c r="J63" s="18"/>
      <c r="K63" s="2">
        <f t="shared" si="5"/>
        <v>2.1520373754545827E-2</v>
      </c>
      <c r="L63" s="2">
        <f t="shared" si="2"/>
        <v>-0.28591353702468048</v>
      </c>
    </row>
    <row r="64" spans="2:12" x14ac:dyDescent="0.25">
      <c r="B64" s="24" t="s">
        <v>115</v>
      </c>
      <c r="C64" s="25">
        <v>0.79</v>
      </c>
      <c r="D64" s="26">
        <v>0.40400000000000003</v>
      </c>
      <c r="E64" s="81">
        <v>7537</v>
      </c>
      <c r="F64" s="86">
        <v>0</v>
      </c>
      <c r="G64" s="83"/>
      <c r="H64" s="24" t="s">
        <v>115</v>
      </c>
      <c r="I64" s="136">
        <v>7.4918830302527037E-2</v>
      </c>
      <c r="J64" s="18"/>
      <c r="K64" s="2">
        <f t="shared" si="5"/>
        <v>3.894295634537296E-2</v>
      </c>
      <c r="L64" s="2">
        <f t="shared" si="2"/>
        <v>-0.14649969291830781</v>
      </c>
    </row>
    <row r="65" spans="2:12" x14ac:dyDescent="0.25">
      <c r="B65" s="24" t="s">
        <v>116</v>
      </c>
      <c r="C65" s="25">
        <v>0.03</v>
      </c>
      <c r="D65" s="26">
        <v>0.17899999999999999</v>
      </c>
      <c r="E65" s="81">
        <v>7537</v>
      </c>
      <c r="F65" s="86">
        <v>0</v>
      </c>
      <c r="G65" s="83"/>
      <c r="H65" s="24" t="s">
        <v>116</v>
      </c>
      <c r="I65" s="136">
        <v>3.5702916186861548E-2</v>
      </c>
      <c r="J65" s="18"/>
      <c r="K65" s="2">
        <f t="shared" si="5"/>
        <v>0.19347390335897041</v>
      </c>
      <c r="L65" s="2">
        <f t="shared" si="2"/>
        <v>-5.9837289698650639E-3</v>
      </c>
    </row>
    <row r="66" spans="2:12" x14ac:dyDescent="0.25">
      <c r="B66" s="24" t="s">
        <v>117</v>
      </c>
      <c r="C66" s="25">
        <v>0.3</v>
      </c>
      <c r="D66" s="26">
        <v>0.46</v>
      </c>
      <c r="E66" s="81">
        <v>7537</v>
      </c>
      <c r="F66" s="86">
        <v>0</v>
      </c>
      <c r="G66" s="83"/>
      <c r="H66" s="24" t="s">
        <v>117</v>
      </c>
      <c r="I66" s="136">
        <v>7.8911749469662354E-2</v>
      </c>
      <c r="J66" s="18"/>
      <c r="K66" s="2">
        <f t="shared" si="5"/>
        <v>0.1200830970190514</v>
      </c>
      <c r="L66" s="2">
        <f t="shared" si="2"/>
        <v>-5.146418443673631E-2</v>
      </c>
    </row>
    <row r="67" spans="2:12" x14ac:dyDescent="0.25">
      <c r="B67" s="24" t="s">
        <v>118</v>
      </c>
      <c r="C67" s="25">
        <v>0.6</v>
      </c>
      <c r="D67" s="26">
        <v>0.49</v>
      </c>
      <c r="E67" s="81">
        <v>7537</v>
      </c>
      <c r="F67" s="86">
        <v>0</v>
      </c>
      <c r="G67" s="83"/>
      <c r="H67" s="24" t="s">
        <v>118</v>
      </c>
      <c r="I67" s="136">
        <v>5.9056541750676199E-2</v>
      </c>
      <c r="J67" s="18"/>
      <c r="K67" s="2">
        <f t="shared" si="5"/>
        <v>4.8209421837286694E-2</v>
      </c>
      <c r="L67" s="2">
        <f t="shared" si="2"/>
        <v>-7.2314132755930044E-2</v>
      </c>
    </row>
    <row r="68" spans="2:12" x14ac:dyDescent="0.25">
      <c r="B68" s="24" t="s">
        <v>119</v>
      </c>
      <c r="C68" s="25">
        <v>0.03</v>
      </c>
      <c r="D68" s="26">
        <v>0.17599999999999999</v>
      </c>
      <c r="E68" s="81">
        <v>7537</v>
      </c>
      <c r="F68" s="86">
        <v>0</v>
      </c>
      <c r="G68" s="83"/>
      <c r="H68" s="24" t="s">
        <v>119</v>
      </c>
      <c r="I68" s="136">
        <v>2.9201817751566151E-2</v>
      </c>
      <c r="J68" s="18"/>
      <c r="K68" s="2">
        <f t="shared" si="5"/>
        <v>0.16094183647169982</v>
      </c>
      <c r="L68" s="2">
        <f t="shared" si="2"/>
        <v>-4.9775825712896852E-3</v>
      </c>
    </row>
    <row r="69" spans="2:12" x14ac:dyDescent="0.25">
      <c r="B69" s="24" t="s">
        <v>120</v>
      </c>
      <c r="C69" s="25">
        <v>0.61</v>
      </c>
      <c r="D69" s="26">
        <v>0.48699999999999999</v>
      </c>
      <c r="E69" s="81">
        <v>7537</v>
      </c>
      <c r="F69" s="86">
        <v>0</v>
      </c>
      <c r="G69" s="83"/>
      <c r="H69" s="24" t="s">
        <v>120</v>
      </c>
      <c r="I69" s="136">
        <v>9.6759261222871554E-2</v>
      </c>
      <c r="J69" s="18"/>
      <c r="K69" s="2">
        <f t="shared" si="5"/>
        <v>7.7486882704147664E-2</v>
      </c>
      <c r="L69" s="2">
        <f t="shared" si="2"/>
        <v>-0.12119743192187198</v>
      </c>
    </row>
    <row r="70" spans="2:12" x14ac:dyDescent="0.25">
      <c r="B70" s="24" t="s">
        <v>121</v>
      </c>
      <c r="C70" s="25">
        <v>0.2</v>
      </c>
      <c r="D70" s="26">
        <v>0.39700000000000002</v>
      </c>
      <c r="E70" s="81">
        <v>7537</v>
      </c>
      <c r="F70" s="86">
        <v>0</v>
      </c>
      <c r="G70" s="83"/>
      <c r="H70" s="24" t="s">
        <v>121</v>
      </c>
      <c r="I70" s="136">
        <v>7.5742574564534509E-2</v>
      </c>
      <c r="J70" s="18"/>
      <c r="K70" s="2">
        <f t="shared" si="5"/>
        <v>0.1526298731779033</v>
      </c>
      <c r="L70" s="2">
        <f t="shared" si="2"/>
        <v>-3.8157468294475826E-2</v>
      </c>
    </row>
    <row r="71" spans="2:12" x14ac:dyDescent="0.25">
      <c r="B71" s="24" t="s">
        <v>122</v>
      </c>
      <c r="C71" s="25">
        <v>0.8</v>
      </c>
      <c r="D71" s="26">
        <v>0.39900000000000002</v>
      </c>
      <c r="E71" s="81">
        <v>7537</v>
      </c>
      <c r="F71" s="86">
        <v>0</v>
      </c>
      <c r="G71" s="83"/>
      <c r="H71" s="24" t="s">
        <v>122</v>
      </c>
      <c r="I71" s="136">
        <v>1.2408338908366349E-2</v>
      </c>
      <c r="J71" s="18"/>
      <c r="K71" s="2">
        <f t="shared" si="5"/>
        <v>6.2197187510608246E-3</v>
      </c>
      <c r="L71" s="2">
        <f t="shared" si="2"/>
        <v>-2.4878875004243305E-2</v>
      </c>
    </row>
    <row r="72" spans="2:12" x14ac:dyDescent="0.25">
      <c r="B72" s="24" t="s">
        <v>123</v>
      </c>
      <c r="C72" s="25">
        <v>0.44</v>
      </c>
      <c r="D72" s="26">
        <v>0.497</v>
      </c>
      <c r="E72" s="81">
        <v>7537</v>
      </c>
      <c r="F72" s="86">
        <v>0</v>
      </c>
      <c r="G72" s="83"/>
      <c r="H72" s="24" t="s">
        <v>123</v>
      </c>
      <c r="I72" s="136">
        <v>8.8172798104318814E-2</v>
      </c>
      <c r="J72" s="18"/>
      <c r="K72" s="2">
        <f t="shared" si="5"/>
        <v>9.9349631666838106E-2</v>
      </c>
      <c r="L72" s="2">
        <f t="shared" ref="L72:L88" si="6">((0-C72)/D72)*I72</f>
        <v>-7.8060424881087082E-2</v>
      </c>
    </row>
    <row r="73" spans="2:12" x14ac:dyDescent="0.25">
      <c r="B73" s="24" t="s">
        <v>124</v>
      </c>
      <c r="C73" s="25">
        <v>0.49</v>
      </c>
      <c r="D73" s="26">
        <v>0.5</v>
      </c>
      <c r="E73" s="81">
        <v>7537</v>
      </c>
      <c r="F73" s="86">
        <v>0</v>
      </c>
      <c r="G73" s="83"/>
      <c r="H73" s="24" t="s">
        <v>124</v>
      </c>
      <c r="I73" s="136">
        <v>9.0751860114604482E-2</v>
      </c>
      <c r="J73" s="18"/>
      <c r="K73" s="2">
        <f t="shared" si="5"/>
        <v>9.2566897316896574E-2</v>
      </c>
      <c r="L73" s="2">
        <f t="shared" si="6"/>
        <v>-8.8936822912312391E-2</v>
      </c>
    </row>
    <row r="74" spans="2:12" x14ac:dyDescent="0.25">
      <c r="B74" s="24" t="s">
        <v>125</v>
      </c>
      <c r="C74" s="25">
        <v>0.22</v>
      </c>
      <c r="D74" s="26">
        <v>0.41599999999999998</v>
      </c>
      <c r="E74" s="81">
        <v>7537</v>
      </c>
      <c r="F74" s="86">
        <v>0</v>
      </c>
      <c r="G74" s="83"/>
      <c r="H74" s="24" t="s">
        <v>125</v>
      </c>
      <c r="I74" s="136">
        <v>2.7096555204859842E-2</v>
      </c>
      <c r="J74" s="18"/>
      <c r="K74" s="2">
        <f t="shared" si="5"/>
        <v>5.0806041009112207E-2</v>
      </c>
      <c r="L74" s="2">
        <f t="shared" si="6"/>
        <v>-1.4329909002570109E-2</v>
      </c>
    </row>
    <row r="75" spans="2:12" x14ac:dyDescent="0.25">
      <c r="B75" s="24" t="s">
        <v>126</v>
      </c>
      <c r="C75" s="25">
        <v>0.44</v>
      </c>
      <c r="D75" s="26">
        <v>0.496</v>
      </c>
      <c r="E75" s="81">
        <v>7537</v>
      </c>
      <c r="F75" s="86">
        <v>0</v>
      </c>
      <c r="G75" s="83"/>
      <c r="H75" s="24" t="s">
        <v>126</v>
      </c>
      <c r="I75" s="136">
        <v>6.8498988980556008E-2</v>
      </c>
      <c r="J75" s="18"/>
      <c r="K75" s="2">
        <f t="shared" si="5"/>
        <v>7.7337568203853568E-2</v>
      </c>
      <c r="L75" s="2">
        <f t="shared" si="6"/>
        <v>-6.076523216017065E-2</v>
      </c>
    </row>
    <row r="76" spans="2:12" x14ac:dyDescent="0.25">
      <c r="B76" s="24" t="s">
        <v>127</v>
      </c>
      <c r="C76" s="25">
        <v>0.05</v>
      </c>
      <c r="D76" s="26">
        <v>0.224</v>
      </c>
      <c r="E76" s="81">
        <v>7537</v>
      </c>
      <c r="F76" s="86">
        <v>0</v>
      </c>
      <c r="G76" s="83"/>
      <c r="H76" s="24" t="s">
        <v>127</v>
      </c>
      <c r="I76" s="136">
        <v>1.7035649817576781E-2</v>
      </c>
      <c r="J76" s="18"/>
      <c r="K76" s="2">
        <f t="shared" si="5"/>
        <v>7.2249407708472949E-2</v>
      </c>
      <c r="L76" s="2">
        <f t="shared" si="6"/>
        <v>-3.8026004057091032E-3</v>
      </c>
    </row>
    <row r="77" spans="2:12" x14ac:dyDescent="0.25">
      <c r="B77" s="24" t="s">
        <v>128</v>
      </c>
      <c r="C77" s="25">
        <v>0.03</v>
      </c>
      <c r="D77" s="26">
        <v>0.157</v>
      </c>
      <c r="E77" s="81">
        <v>7537</v>
      </c>
      <c r="F77" s="86">
        <v>0</v>
      </c>
      <c r="G77" s="83"/>
      <c r="H77" s="24" t="s">
        <v>128</v>
      </c>
      <c r="I77" s="136">
        <v>-4.7164050805949464E-3</v>
      </c>
      <c r="J77" s="18"/>
      <c r="K77" s="2">
        <f t="shared" si="5"/>
        <v>-2.913957279093693E-2</v>
      </c>
      <c r="L77" s="2">
        <f t="shared" si="6"/>
        <v>9.0122390075062669E-4</v>
      </c>
    </row>
    <row r="78" spans="2:12" x14ac:dyDescent="0.25">
      <c r="B78" s="24" t="s">
        <v>129</v>
      </c>
      <c r="C78" s="25">
        <v>0.09</v>
      </c>
      <c r="D78" s="26">
        <v>0.28199999999999997</v>
      </c>
      <c r="E78" s="81">
        <v>7537</v>
      </c>
      <c r="F78" s="86">
        <v>0</v>
      </c>
      <c r="G78" s="83"/>
      <c r="H78" s="24" t="s">
        <v>129</v>
      </c>
      <c r="I78" s="136">
        <v>3.8065179983666209E-2</v>
      </c>
      <c r="J78" s="18"/>
      <c r="K78" s="2">
        <f t="shared" si="5"/>
        <v>0.12283444604658246</v>
      </c>
      <c r="L78" s="2">
        <f t="shared" si="6"/>
        <v>-1.2148461696914747E-2</v>
      </c>
    </row>
    <row r="79" spans="2:12" ht="22.8" x14ac:dyDescent="0.25">
      <c r="B79" s="24" t="s">
        <v>130</v>
      </c>
      <c r="C79" s="25">
        <v>0.01</v>
      </c>
      <c r="D79" s="26">
        <v>0.09</v>
      </c>
      <c r="E79" s="81">
        <v>7537</v>
      </c>
      <c r="F79" s="86">
        <v>0</v>
      </c>
      <c r="G79" s="83"/>
      <c r="H79" s="24" t="s">
        <v>130</v>
      </c>
      <c r="I79" s="136">
        <v>-2.5683720696667925E-2</v>
      </c>
      <c r="J79" s="18"/>
      <c r="K79" s="2">
        <f t="shared" si="5"/>
        <v>-0.28252092766334719</v>
      </c>
      <c r="L79" s="2">
        <f t="shared" si="6"/>
        <v>2.853746744074214E-3</v>
      </c>
    </row>
    <row r="80" spans="2:12" ht="22.8" x14ac:dyDescent="0.25">
      <c r="B80" s="24" t="s">
        <v>131</v>
      </c>
      <c r="C80" s="25">
        <v>0.03</v>
      </c>
      <c r="D80" s="26">
        <v>0.18099999999999999</v>
      </c>
      <c r="E80" s="81">
        <v>7537</v>
      </c>
      <c r="F80" s="86">
        <v>0</v>
      </c>
      <c r="G80" s="83"/>
      <c r="H80" s="24" t="s">
        <v>131</v>
      </c>
      <c r="I80" s="136">
        <v>-4.0766679025543345E-2</v>
      </c>
      <c r="J80" s="18"/>
      <c r="K80" s="2">
        <f t="shared" si="5"/>
        <v>-0.21847336273357484</v>
      </c>
      <c r="L80" s="2">
        <f t="shared" si="6"/>
        <v>6.7569081257806644E-3</v>
      </c>
    </row>
    <row r="81" spans="1:13" ht="22.8" x14ac:dyDescent="0.25">
      <c r="B81" s="24" t="s">
        <v>132</v>
      </c>
      <c r="C81" s="25">
        <v>0.01</v>
      </c>
      <c r="D81" s="26">
        <v>8.8999999999999996E-2</v>
      </c>
      <c r="E81" s="81">
        <v>7537</v>
      </c>
      <c r="F81" s="86">
        <v>0</v>
      </c>
      <c r="G81" s="83"/>
      <c r="H81" s="24" t="s">
        <v>132</v>
      </c>
      <c r="I81" s="136">
        <v>-1.985807328580963E-2</v>
      </c>
      <c r="J81" s="18"/>
      <c r="K81" s="2">
        <f t="shared" si="5"/>
        <v>-0.22089317475226442</v>
      </c>
      <c r="L81" s="2">
        <f t="shared" si="6"/>
        <v>2.2312441894168124E-3</v>
      </c>
    </row>
    <row r="82" spans="1:13" ht="14.4" customHeight="1" x14ac:dyDescent="0.25">
      <c r="B82" s="24" t="s">
        <v>133</v>
      </c>
      <c r="C82" s="25">
        <v>0.19</v>
      </c>
      <c r="D82" s="26">
        <v>0.39400000000000002</v>
      </c>
      <c r="E82" s="81">
        <v>7537</v>
      </c>
      <c r="F82" s="86">
        <v>0</v>
      </c>
      <c r="G82" s="83"/>
      <c r="H82" s="24" t="s">
        <v>133</v>
      </c>
      <c r="I82" s="136">
        <v>-7.3465709182686828E-2</v>
      </c>
      <c r="J82" s="18"/>
      <c r="K82" s="2">
        <f t="shared" si="5"/>
        <v>-0.1510335645633917</v>
      </c>
      <c r="L82" s="2">
        <f t="shared" si="6"/>
        <v>3.5427626255610398E-2</v>
      </c>
    </row>
    <row r="83" spans="1:13" ht="14.4" customHeight="1" x14ac:dyDescent="0.25">
      <c r="B83" s="24" t="s">
        <v>134</v>
      </c>
      <c r="C83" s="25">
        <v>0.75</v>
      </c>
      <c r="D83" s="26">
        <v>0.432</v>
      </c>
      <c r="E83" s="81">
        <v>7537</v>
      </c>
      <c r="F83" s="86">
        <v>0</v>
      </c>
      <c r="G83" s="83"/>
      <c r="H83" s="24" t="s">
        <v>134</v>
      </c>
      <c r="I83" s="136">
        <v>9.634763301536535E-2</v>
      </c>
      <c r="J83" s="18"/>
      <c r="K83" s="2">
        <f t="shared" si="5"/>
        <v>5.5756732069077171E-2</v>
      </c>
      <c r="L83" s="2">
        <f t="shared" si="6"/>
        <v>-0.16727019620723152</v>
      </c>
    </row>
    <row r="84" spans="1:13" ht="14.4" customHeight="1" x14ac:dyDescent="0.25">
      <c r="B84" s="24" t="s">
        <v>135</v>
      </c>
      <c r="C84" s="25">
        <v>0.01</v>
      </c>
      <c r="D84" s="26">
        <v>7.6999999999999999E-2</v>
      </c>
      <c r="E84" s="81">
        <v>7537</v>
      </c>
      <c r="F84" s="86">
        <v>0</v>
      </c>
      <c r="G84" s="83"/>
      <c r="H84" s="24" t="s">
        <v>135</v>
      </c>
      <c r="I84" s="136">
        <v>-1.5925797180373624E-2</v>
      </c>
      <c r="J84" s="18"/>
      <c r="K84" s="2">
        <f t="shared" ref="K84:K88" si="7">((1-C84)/D84)*I84</f>
        <v>-0.2047602494619466</v>
      </c>
      <c r="L84" s="2">
        <f t="shared" si="6"/>
        <v>2.0682853481004708E-3</v>
      </c>
    </row>
    <row r="85" spans="1:13" x14ac:dyDescent="0.25">
      <c r="B85" s="24" t="s">
        <v>136</v>
      </c>
      <c r="C85" s="25">
        <v>0</v>
      </c>
      <c r="D85" s="26">
        <v>2.8000000000000001E-2</v>
      </c>
      <c r="E85" s="81">
        <v>7537</v>
      </c>
      <c r="F85" s="86">
        <v>0</v>
      </c>
      <c r="G85" s="83"/>
      <c r="H85" s="24" t="s">
        <v>136</v>
      </c>
      <c r="I85" s="136">
        <v>2.4389490202570206E-3</v>
      </c>
      <c r="J85" s="18"/>
      <c r="K85" s="2">
        <f t="shared" si="7"/>
        <v>8.7105322152036452E-2</v>
      </c>
      <c r="L85" s="2">
        <f t="shared" si="6"/>
        <v>0</v>
      </c>
    </row>
    <row r="86" spans="1:13" x14ac:dyDescent="0.25">
      <c r="B86" s="24" t="s">
        <v>137</v>
      </c>
      <c r="C86" s="25">
        <v>0.1</v>
      </c>
      <c r="D86" s="26">
        <v>0.29799999999999999</v>
      </c>
      <c r="E86" s="81">
        <v>7537</v>
      </c>
      <c r="F86" s="86">
        <v>0</v>
      </c>
      <c r="G86" s="83"/>
      <c r="H86" s="24" t="s">
        <v>137</v>
      </c>
      <c r="I86" s="136">
        <v>8.5295218226646707E-3</v>
      </c>
      <c r="J86" s="18"/>
      <c r="K86" s="2">
        <f t="shared" si="7"/>
        <v>2.5760300806705383E-2</v>
      </c>
      <c r="L86" s="2">
        <f t="shared" si="6"/>
        <v>-2.8622556451894871E-3</v>
      </c>
    </row>
    <row r="87" spans="1:13" x14ac:dyDescent="0.25">
      <c r="B87" s="24" t="s">
        <v>51</v>
      </c>
      <c r="C87" s="25">
        <v>0.05</v>
      </c>
      <c r="D87" s="26">
        <v>0.22800000000000001</v>
      </c>
      <c r="E87" s="81">
        <v>7537</v>
      </c>
      <c r="F87" s="86">
        <v>0</v>
      </c>
      <c r="G87" s="83"/>
      <c r="H87" s="24" t="s">
        <v>51</v>
      </c>
      <c r="I87" s="136">
        <v>1.4671019442043359E-2</v>
      </c>
      <c r="J87" s="18"/>
      <c r="K87" s="2">
        <f t="shared" si="7"/>
        <v>6.1129247675180652E-2</v>
      </c>
      <c r="L87" s="2">
        <f t="shared" si="6"/>
        <v>-3.2173288250095088E-3</v>
      </c>
    </row>
    <row r="88" spans="1:13" ht="14.4" customHeight="1" thickBot="1" x14ac:dyDescent="0.3">
      <c r="B88" s="141" t="s">
        <v>52</v>
      </c>
      <c r="C88" s="140">
        <v>1.72</v>
      </c>
      <c r="D88" s="26">
        <v>0.93200000000000005</v>
      </c>
      <c r="E88" s="81">
        <v>7537</v>
      </c>
      <c r="F88" s="86">
        <v>0</v>
      </c>
      <c r="G88" s="83"/>
      <c r="H88" s="142" t="s">
        <v>52</v>
      </c>
      <c r="I88" s="136">
        <v>-5.6041942127000068E-2</v>
      </c>
      <c r="J88" s="18"/>
      <c r="L88" s="71" t="str">
        <f>"((memsleep-"&amp;C88&amp;")/"&amp;D88&amp;")*("&amp;I88&amp;")"</f>
        <v>((memsleep-1.72)/0.932)*(-0.0560419421270001)</v>
      </c>
      <c r="M88" s="71"/>
    </row>
    <row r="89" spans="1:13" ht="46.2" customHeight="1" x14ac:dyDescent="0.25">
      <c r="A89" s="78"/>
      <c r="B89" s="74" t="s">
        <v>140</v>
      </c>
      <c r="C89" s="137"/>
      <c r="D89" s="138"/>
      <c r="E89" s="139"/>
      <c r="F89" s="139"/>
      <c r="G89" s="83"/>
      <c r="H89" s="94" t="s">
        <v>7</v>
      </c>
      <c r="I89" s="94"/>
      <c r="J89" s="18"/>
    </row>
    <row r="90" spans="1:13" x14ac:dyDescent="0.25">
      <c r="A90" s="78"/>
      <c r="B90" s="74"/>
      <c r="C90" s="137"/>
      <c r="D90" s="138"/>
      <c r="E90" s="139"/>
      <c r="F90" s="139"/>
      <c r="G90" s="83"/>
      <c r="H90" s="74"/>
      <c r="I90" s="138"/>
      <c r="J90" s="18"/>
    </row>
    <row r="91" spans="1:13" x14ac:dyDescent="0.3">
      <c r="B91" s="71"/>
      <c r="C91" s="71"/>
      <c r="D91" s="71"/>
      <c r="E91" s="71"/>
      <c r="F91" s="71"/>
    </row>
    <row r="92" spans="1:13" x14ac:dyDescent="0.3">
      <c r="B92" s="71"/>
      <c r="C92" s="71"/>
      <c r="D92" s="71"/>
      <c r="E92" s="71"/>
      <c r="F92" s="71"/>
    </row>
  </sheetData>
  <mergeCells count="4">
    <mergeCell ref="K5:L5"/>
    <mergeCell ref="H4:I4"/>
    <mergeCell ref="H5:H6"/>
    <mergeCell ref="H89:I89"/>
  </mergeCells>
  <pageMargins left="0.25" right="0.2" top="0.25" bottom="0.25" header="0.55000000000000004" footer="0.05"/>
  <pageSetup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9"/>
  <sheetViews>
    <sheetView workbookViewId="0">
      <selection activeCell="M89" sqref="M89"/>
    </sheetView>
  </sheetViews>
  <sheetFormatPr defaultColWidth="9.109375" defaultRowHeight="14.4" x14ac:dyDescent="0.3"/>
  <cols>
    <col min="1" max="1" width="5.44140625" style="2" customWidth="1"/>
    <col min="2" max="2" width="35" style="2" bestFit="1" customWidth="1"/>
    <col min="3" max="3" width="12.21875" style="2" customWidth="1"/>
    <col min="4" max="4" width="16.77734375" style="2" customWidth="1"/>
    <col min="5" max="5" width="7.5546875" style="2" bestFit="1" customWidth="1"/>
    <col min="6" max="6" width="8.88671875" style="2" bestFit="1" customWidth="1"/>
    <col min="7" max="7" width="9.109375" style="2"/>
    <col min="8" max="8" width="37.5546875" style="2" customWidth="1"/>
    <col min="9" max="9" width="10.21875" style="2" bestFit="1" customWidth="1"/>
    <col min="10" max="10" width="9.109375" style="2"/>
    <col min="11" max="11" width="12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11</v>
      </c>
    </row>
    <row r="4" spans="1:12" ht="15" thickBot="1" x14ac:dyDescent="0.3">
      <c r="H4" s="98" t="s">
        <v>6</v>
      </c>
      <c r="I4" s="98"/>
      <c r="J4" s="27"/>
    </row>
    <row r="5" spans="1:12" ht="15.6" thickTop="1" thickBot="1" x14ac:dyDescent="0.3">
      <c r="B5" s="98" t="s">
        <v>0</v>
      </c>
      <c r="C5" s="98"/>
      <c r="D5" s="98"/>
      <c r="E5" s="98"/>
      <c r="F5" s="98"/>
      <c r="G5" s="27"/>
      <c r="H5" s="99" t="s">
        <v>47</v>
      </c>
      <c r="I5" s="44" t="s">
        <v>4</v>
      </c>
      <c r="J5" s="27"/>
      <c r="K5" s="96" t="s">
        <v>8</v>
      </c>
      <c r="L5" s="96"/>
    </row>
    <row r="6" spans="1:12" ht="26.4" thickTop="1" thickBot="1" x14ac:dyDescent="0.3">
      <c r="B6" s="101" t="s">
        <v>47</v>
      </c>
      <c r="C6" s="28" t="s">
        <v>1</v>
      </c>
      <c r="D6" s="29" t="s">
        <v>49</v>
      </c>
      <c r="E6" s="29" t="s">
        <v>50</v>
      </c>
      <c r="F6" s="30" t="s">
        <v>2</v>
      </c>
      <c r="G6" s="27"/>
      <c r="H6" s="100"/>
      <c r="I6" s="45" t="s">
        <v>5</v>
      </c>
      <c r="J6" s="27"/>
      <c r="K6" s="1" t="s">
        <v>9</v>
      </c>
      <c r="L6" s="1" t="s">
        <v>10</v>
      </c>
    </row>
    <row r="7" spans="1:12" ht="23.4" thickTop="1" x14ac:dyDescent="0.25">
      <c r="B7" s="31" t="s">
        <v>58</v>
      </c>
      <c r="C7" s="32">
        <v>0.75532821824381924</v>
      </c>
      <c r="D7" s="33">
        <v>0.42995352417105653</v>
      </c>
      <c r="E7" s="34">
        <v>3519</v>
      </c>
      <c r="F7" s="35">
        <v>0</v>
      </c>
      <c r="G7" s="27"/>
      <c r="H7" s="31" t="s">
        <v>58</v>
      </c>
      <c r="I7" s="46">
        <v>-1.4325824320572904E-2</v>
      </c>
      <c r="J7" s="27"/>
      <c r="K7" s="2">
        <f>((1-C7)/D7)*I7</f>
        <v>-8.1523345305714728E-3</v>
      </c>
      <c r="L7" s="2">
        <f>((0-C7)/D7)*I7</f>
        <v>2.5167137261624818E-2</v>
      </c>
    </row>
    <row r="8" spans="1:12" x14ac:dyDescent="0.25">
      <c r="B8" s="36" t="s">
        <v>59</v>
      </c>
      <c r="C8" s="37">
        <v>5.1435066780335326E-2</v>
      </c>
      <c r="D8" s="38">
        <v>0.22091484608121925</v>
      </c>
      <c r="E8" s="39">
        <v>3519</v>
      </c>
      <c r="F8" s="40">
        <v>0</v>
      </c>
      <c r="G8" s="27"/>
      <c r="H8" s="36" t="s">
        <v>59</v>
      </c>
      <c r="I8" s="47">
        <v>3.3765699393898126E-2</v>
      </c>
      <c r="J8" s="27"/>
      <c r="K8" s="2">
        <f t="shared" ref="K8:K71" si="0">((1-C8)/D8)*I8</f>
        <v>0.14498327730727892</v>
      </c>
      <c r="L8" s="2">
        <f t="shared" ref="L8:L71" si="1">((0-C8)/D8)*I8</f>
        <v>-7.8615857377523912E-3</v>
      </c>
    </row>
    <row r="9" spans="1:12" x14ac:dyDescent="0.25">
      <c r="B9" s="36" t="s">
        <v>60</v>
      </c>
      <c r="C9" s="37">
        <v>1.1651037226484797E-2</v>
      </c>
      <c r="D9" s="38">
        <v>0.10732457224324543</v>
      </c>
      <c r="E9" s="39">
        <v>3519</v>
      </c>
      <c r="F9" s="40">
        <v>0</v>
      </c>
      <c r="G9" s="27"/>
      <c r="H9" s="36" t="s">
        <v>60</v>
      </c>
      <c r="I9" s="47">
        <v>2.1695334088748679E-2</v>
      </c>
      <c r="J9" s="27"/>
      <c r="K9" s="2">
        <f t="shared" si="0"/>
        <v>0.1997917205301431</v>
      </c>
      <c r="L9" s="2">
        <f t="shared" si="1"/>
        <v>-2.355221547365114E-3</v>
      </c>
    </row>
    <row r="10" spans="1:12" x14ac:dyDescent="0.25">
      <c r="B10" s="36" t="s">
        <v>61</v>
      </c>
      <c r="C10" s="37">
        <v>0.17874396135265699</v>
      </c>
      <c r="D10" s="38">
        <v>0.38319222896647515</v>
      </c>
      <c r="E10" s="39">
        <v>3519</v>
      </c>
      <c r="F10" s="40">
        <v>0</v>
      </c>
      <c r="G10" s="27"/>
      <c r="H10" s="36" t="s">
        <v>61</v>
      </c>
      <c r="I10" s="47">
        <v>-9.8444053572760686E-3</v>
      </c>
      <c r="J10" s="27"/>
      <c r="K10" s="2">
        <f t="shared" si="0"/>
        <v>-2.1098489832012093E-2</v>
      </c>
      <c r="L10" s="2">
        <f t="shared" si="1"/>
        <v>4.5920242575555725E-3</v>
      </c>
    </row>
    <row r="11" spans="1:12" x14ac:dyDescent="0.25">
      <c r="B11" s="36" t="s">
        <v>62</v>
      </c>
      <c r="C11" s="37">
        <v>2.841716396703609E-3</v>
      </c>
      <c r="D11" s="38">
        <v>5.3239520226405462E-2</v>
      </c>
      <c r="E11" s="39">
        <v>3519</v>
      </c>
      <c r="F11" s="40">
        <v>0</v>
      </c>
      <c r="G11" s="27"/>
      <c r="H11" s="36" t="s">
        <v>62</v>
      </c>
      <c r="I11" s="47">
        <v>2.7038476154681501E-3</v>
      </c>
      <c r="J11" s="27"/>
      <c r="K11" s="2">
        <f t="shared" si="0"/>
        <v>5.0642155224153516E-2</v>
      </c>
      <c r="L11" s="2">
        <f t="shared" si="1"/>
        <v>-1.4432076153933748E-4</v>
      </c>
    </row>
    <row r="12" spans="1:12" x14ac:dyDescent="0.25">
      <c r="B12" s="36" t="s">
        <v>63</v>
      </c>
      <c r="C12" s="37">
        <v>0.18897414038079</v>
      </c>
      <c r="D12" s="38">
        <v>0.39154371403704791</v>
      </c>
      <c r="E12" s="39">
        <v>3519</v>
      </c>
      <c r="F12" s="40">
        <v>0</v>
      </c>
      <c r="G12" s="27"/>
      <c r="H12" s="36" t="s">
        <v>63</v>
      </c>
      <c r="I12" s="47">
        <v>3.8051727395303117E-2</v>
      </c>
      <c r="J12" s="27"/>
      <c r="K12" s="2">
        <f t="shared" si="0"/>
        <v>7.8818619261121603E-2</v>
      </c>
      <c r="L12" s="2">
        <f t="shared" si="1"/>
        <v>-1.8365235391957207E-2</v>
      </c>
    </row>
    <row r="13" spans="1:12" ht="22.8" x14ac:dyDescent="0.25">
      <c r="B13" s="36" t="s">
        <v>64</v>
      </c>
      <c r="C13" s="37">
        <v>0.57203751065643649</v>
      </c>
      <c r="D13" s="38">
        <v>0.4948537006653016</v>
      </c>
      <c r="E13" s="39">
        <v>3519</v>
      </c>
      <c r="F13" s="40">
        <v>0</v>
      </c>
      <c r="G13" s="27"/>
      <c r="H13" s="36" t="s">
        <v>64</v>
      </c>
      <c r="I13" s="47">
        <v>4.3923901882159657E-3</v>
      </c>
      <c r="J13" s="27"/>
      <c r="K13" s="2">
        <f t="shared" si="0"/>
        <v>3.7986545045331525E-3</v>
      </c>
      <c r="L13" s="2">
        <f t="shared" si="1"/>
        <v>-5.077484407453676E-3</v>
      </c>
    </row>
    <row r="14" spans="1:12" ht="22.8" x14ac:dyDescent="0.25">
      <c r="B14" s="36" t="s">
        <v>65</v>
      </c>
      <c r="C14" s="37">
        <v>5.6834327934072179E-3</v>
      </c>
      <c r="D14" s="38">
        <v>7.5184690814289232E-2</v>
      </c>
      <c r="E14" s="39">
        <v>3519</v>
      </c>
      <c r="F14" s="40">
        <v>0</v>
      </c>
      <c r="G14" s="27"/>
      <c r="H14" s="36" t="s">
        <v>65</v>
      </c>
      <c r="I14" s="47">
        <v>-1.2216107094335925E-2</v>
      </c>
      <c r="J14" s="27"/>
      <c r="K14" s="2">
        <f t="shared" si="0"/>
        <v>-0.1615578589086871</v>
      </c>
      <c r="L14" s="2">
        <f t="shared" si="1"/>
        <v>9.2345160850921453E-4</v>
      </c>
    </row>
    <row r="15" spans="1:12" ht="22.8" x14ac:dyDescent="0.25">
      <c r="B15" s="36" t="s">
        <v>66</v>
      </c>
      <c r="C15" s="37">
        <v>6.1949417448138679E-2</v>
      </c>
      <c r="D15" s="38">
        <v>0.24109791685838244</v>
      </c>
      <c r="E15" s="39">
        <v>3519</v>
      </c>
      <c r="F15" s="40">
        <v>0</v>
      </c>
      <c r="G15" s="27"/>
      <c r="H15" s="36" t="s">
        <v>66</v>
      </c>
      <c r="I15" s="47">
        <v>-9.5839473665736107E-3</v>
      </c>
      <c r="J15" s="27"/>
      <c r="K15" s="2">
        <f t="shared" si="0"/>
        <v>-3.7288698000827139E-2</v>
      </c>
      <c r="L15" s="2">
        <f t="shared" si="1"/>
        <v>2.4625677564920679E-3</v>
      </c>
    </row>
    <row r="16" spans="1:12" ht="22.8" x14ac:dyDescent="0.25">
      <c r="B16" s="36" t="s">
        <v>67</v>
      </c>
      <c r="C16" s="37">
        <v>5.0582551861324238E-2</v>
      </c>
      <c r="D16" s="38">
        <v>0.21917483485660422</v>
      </c>
      <c r="E16" s="39">
        <v>3519</v>
      </c>
      <c r="F16" s="40">
        <v>0</v>
      </c>
      <c r="G16" s="27"/>
      <c r="H16" s="36" t="s">
        <v>67</v>
      </c>
      <c r="I16" s="47">
        <v>-1.1826050520836792E-2</v>
      </c>
      <c r="J16" s="27"/>
      <c r="K16" s="2">
        <f t="shared" si="0"/>
        <v>-5.1227864341258811E-2</v>
      </c>
      <c r="L16" s="2">
        <f t="shared" si="1"/>
        <v>2.7292905874720347E-3</v>
      </c>
    </row>
    <row r="17" spans="2:12" ht="22.8" x14ac:dyDescent="0.25">
      <c r="B17" s="36" t="s">
        <v>68</v>
      </c>
      <c r="C17" s="37">
        <v>2.1028701335606706E-2</v>
      </c>
      <c r="D17" s="38">
        <v>0.14350033734003756</v>
      </c>
      <c r="E17" s="39">
        <v>3519</v>
      </c>
      <c r="F17" s="40">
        <v>0</v>
      </c>
      <c r="G17" s="27"/>
      <c r="H17" s="36" t="s">
        <v>68</v>
      </c>
      <c r="I17" s="47">
        <v>-1.0472454340749743E-3</v>
      </c>
      <c r="J17" s="27"/>
      <c r="K17" s="2">
        <f t="shared" si="0"/>
        <v>-7.1443959061041852E-3</v>
      </c>
      <c r="L17" s="2">
        <f t="shared" si="1"/>
        <v>1.5346452744606959E-4</v>
      </c>
    </row>
    <row r="18" spans="2:12" ht="22.8" x14ac:dyDescent="0.25">
      <c r="B18" s="36" t="s">
        <v>69</v>
      </c>
      <c r="C18" s="37">
        <v>4.830917874396135E-3</v>
      </c>
      <c r="D18" s="38">
        <v>6.9346569296166005E-2</v>
      </c>
      <c r="E18" s="39">
        <v>3519</v>
      </c>
      <c r="F18" s="40">
        <v>0</v>
      </c>
      <c r="G18" s="27"/>
      <c r="H18" s="36" t="s">
        <v>69</v>
      </c>
      <c r="I18" s="47">
        <v>-6.8659866218140266E-3</v>
      </c>
      <c r="J18" s="27"/>
      <c r="K18" s="2">
        <f t="shared" si="0"/>
        <v>-9.8531443929629398E-2</v>
      </c>
      <c r="L18" s="2">
        <f t="shared" si="1"/>
        <v>4.7830798024091939E-4</v>
      </c>
    </row>
    <row r="19" spans="2:12" ht="22.8" x14ac:dyDescent="0.25">
      <c r="B19" s="36" t="s">
        <v>70</v>
      </c>
      <c r="C19" s="37">
        <v>0.1815856777493606</v>
      </c>
      <c r="D19" s="38">
        <v>0.38555747016044017</v>
      </c>
      <c r="E19" s="39">
        <v>3519</v>
      </c>
      <c r="F19" s="40">
        <v>0</v>
      </c>
      <c r="G19" s="27"/>
      <c r="H19" s="36" t="s">
        <v>70</v>
      </c>
      <c r="I19" s="47">
        <v>-2.2353698168492486E-2</v>
      </c>
      <c r="J19" s="27"/>
      <c r="K19" s="2">
        <f t="shared" si="0"/>
        <v>-4.7449701152850958E-2</v>
      </c>
      <c r="L19" s="2">
        <f t="shared" si="1"/>
        <v>1.0527902443288805E-2</v>
      </c>
    </row>
    <row r="20" spans="2:12" ht="22.8" x14ac:dyDescent="0.25">
      <c r="B20" s="36" t="s">
        <v>71</v>
      </c>
      <c r="C20" s="37">
        <v>1.6766126740551293E-2</v>
      </c>
      <c r="D20" s="38">
        <v>0.12841226437726971</v>
      </c>
      <c r="E20" s="39">
        <v>3519</v>
      </c>
      <c r="F20" s="40">
        <v>0</v>
      </c>
      <c r="G20" s="27"/>
      <c r="H20" s="36" t="s">
        <v>71</v>
      </c>
      <c r="I20" s="47">
        <v>-1.871382767876674E-2</v>
      </c>
      <c r="J20" s="27"/>
      <c r="K20" s="2">
        <f t="shared" ref="K20:K65" si="2">((1-C20)/D20)*I20</f>
        <v>-0.14328903365526743</v>
      </c>
      <c r="L20" s="2">
        <f t="shared" ref="L20:L65" si="3">((0-C20)/D20)*I20</f>
        <v>2.4433679149308612E-3</v>
      </c>
    </row>
    <row r="21" spans="2:12" ht="22.8" x14ac:dyDescent="0.25">
      <c r="B21" s="36" t="s">
        <v>72</v>
      </c>
      <c r="C21" s="37">
        <v>1.1366865586814436E-3</v>
      </c>
      <c r="D21" s="38">
        <v>3.3700404166408272E-2</v>
      </c>
      <c r="E21" s="39">
        <v>3519</v>
      </c>
      <c r="F21" s="40">
        <v>0</v>
      </c>
      <c r="G21" s="27"/>
      <c r="H21" s="36" t="s">
        <v>72</v>
      </c>
      <c r="I21" s="47">
        <v>1.0174288163703089E-4</v>
      </c>
      <c r="J21" s="27"/>
      <c r="K21" s="2">
        <f t="shared" si="2"/>
        <v>3.0156086962402685E-3</v>
      </c>
      <c r="L21" s="2">
        <f t="shared" si="3"/>
        <v>-3.4317026415251984E-6</v>
      </c>
    </row>
    <row r="22" spans="2:12" ht="22.8" x14ac:dyDescent="0.25">
      <c r="B22" s="36" t="s">
        <v>73</v>
      </c>
      <c r="C22" s="37">
        <v>3.4100596760443308E-3</v>
      </c>
      <c r="D22" s="38">
        <v>5.8304349591784162E-2</v>
      </c>
      <c r="E22" s="39">
        <v>3519</v>
      </c>
      <c r="F22" s="40">
        <v>0</v>
      </c>
      <c r="G22" s="27"/>
      <c r="H22" s="36" t="s">
        <v>73</v>
      </c>
      <c r="I22" s="47">
        <v>-8.181229519158964E-3</v>
      </c>
      <c r="J22" s="27"/>
      <c r="K22" s="2">
        <f t="shared" si="2"/>
        <v>-0.13984087114186977</v>
      </c>
      <c r="L22" s="2">
        <f t="shared" si="3"/>
        <v>4.784974205025484E-4</v>
      </c>
    </row>
    <row r="23" spans="2:12" ht="22.8" x14ac:dyDescent="0.25">
      <c r="B23" s="36" t="s">
        <v>74</v>
      </c>
      <c r="C23" s="37">
        <v>7.0474566638249497E-2</v>
      </c>
      <c r="D23" s="38">
        <v>0.25598148932070702</v>
      </c>
      <c r="E23" s="39">
        <v>3519</v>
      </c>
      <c r="F23" s="40">
        <v>0</v>
      </c>
      <c r="G23" s="27"/>
      <c r="H23" s="36" t="s">
        <v>74</v>
      </c>
      <c r="I23" s="47">
        <v>5.5660205431066659E-2</v>
      </c>
      <c r="J23" s="27"/>
      <c r="K23" s="2">
        <f t="shared" si="2"/>
        <v>0.20211452285714593</v>
      </c>
      <c r="L23" s="2">
        <f t="shared" si="3"/>
        <v>-1.5323877000480643E-2</v>
      </c>
    </row>
    <row r="24" spans="2:12" x14ac:dyDescent="0.25">
      <c r="B24" s="36" t="s">
        <v>75</v>
      </c>
      <c r="C24" s="37">
        <v>1.0514350667803353E-2</v>
      </c>
      <c r="D24" s="38">
        <v>0.10201351088394106</v>
      </c>
      <c r="E24" s="39">
        <v>3519</v>
      </c>
      <c r="F24" s="40">
        <v>0</v>
      </c>
      <c r="G24" s="27"/>
      <c r="H24" s="36" t="s">
        <v>75</v>
      </c>
      <c r="I24" s="47">
        <v>1.4912135630114176E-2</v>
      </c>
      <c r="J24" s="27"/>
      <c r="K24" s="2">
        <f t="shared" si="2"/>
        <v>0.14464107821639627</v>
      </c>
      <c r="L24" s="2">
        <f t="shared" si="3"/>
        <v>-1.5369672297549286E-3</v>
      </c>
    </row>
    <row r="25" spans="2:12" ht="22.8" x14ac:dyDescent="0.25">
      <c r="B25" s="36" t="s">
        <v>76</v>
      </c>
      <c r="C25" s="37">
        <v>0.54191531685137828</v>
      </c>
      <c r="D25" s="38">
        <v>0.49831081657532278</v>
      </c>
      <c r="E25" s="39">
        <v>3519</v>
      </c>
      <c r="F25" s="40">
        <v>0</v>
      </c>
      <c r="G25" s="27"/>
      <c r="H25" s="36" t="s">
        <v>76</v>
      </c>
      <c r="I25" s="47">
        <v>5.1639917695379157E-2</v>
      </c>
      <c r="J25" s="27"/>
      <c r="K25" s="2">
        <f t="shared" si="2"/>
        <v>4.7471286089839464E-2</v>
      </c>
      <c r="L25" s="2">
        <f t="shared" si="3"/>
        <v>-5.6158649239034665E-2</v>
      </c>
    </row>
    <row r="26" spans="2:12" x14ac:dyDescent="0.25">
      <c r="B26" s="36" t="s">
        <v>77</v>
      </c>
      <c r="C26" s="37">
        <v>3.0406365444728616E-2</v>
      </c>
      <c r="D26" s="38">
        <v>0.17172710520846179</v>
      </c>
      <c r="E26" s="39">
        <v>3519</v>
      </c>
      <c r="F26" s="40">
        <v>0</v>
      </c>
      <c r="G26" s="27"/>
      <c r="H26" s="36" t="s">
        <v>77</v>
      </c>
      <c r="I26" s="47">
        <v>-3.0413514773774401E-2</v>
      </c>
      <c r="J26" s="27"/>
      <c r="K26" s="2">
        <f t="shared" si="2"/>
        <v>-0.17171867127968868</v>
      </c>
      <c r="L26" s="2">
        <f t="shared" si="3"/>
        <v>5.3850814264146223E-3</v>
      </c>
    </row>
    <row r="27" spans="2:12" x14ac:dyDescent="0.25">
      <c r="B27" s="36" t="s">
        <v>78</v>
      </c>
      <c r="C27" s="37">
        <v>0.39954532537652743</v>
      </c>
      <c r="D27" s="38">
        <v>0.48987452783232016</v>
      </c>
      <c r="E27" s="39">
        <v>3519</v>
      </c>
      <c r="F27" s="40">
        <v>0</v>
      </c>
      <c r="G27" s="27"/>
      <c r="H27" s="36" t="s">
        <v>78</v>
      </c>
      <c r="I27" s="47">
        <v>-3.282832902329455E-2</v>
      </c>
      <c r="J27" s="27"/>
      <c r="K27" s="2">
        <f t="shared" si="2"/>
        <v>-4.0238719309083675E-2</v>
      </c>
      <c r="L27" s="2">
        <f t="shared" si="3"/>
        <v>2.6775030453654355E-2</v>
      </c>
    </row>
    <row r="28" spans="2:12" x14ac:dyDescent="0.25">
      <c r="B28" s="36" t="s">
        <v>79</v>
      </c>
      <c r="C28" s="37">
        <v>8.2409775504404658E-3</v>
      </c>
      <c r="D28" s="38">
        <v>9.0417846980542338E-2</v>
      </c>
      <c r="E28" s="39">
        <v>3519</v>
      </c>
      <c r="F28" s="40">
        <v>0</v>
      </c>
      <c r="G28" s="27"/>
      <c r="H28" s="36" t="s">
        <v>79</v>
      </c>
      <c r="I28" s="47">
        <v>-4.8133292165528684E-3</v>
      </c>
      <c r="J28" s="27"/>
      <c r="K28" s="2">
        <f t="shared" si="2"/>
        <v>-5.2795580053611048E-2</v>
      </c>
      <c r="L28" s="2">
        <f t="shared" si="3"/>
        <v>4.3870252766610896E-4</v>
      </c>
    </row>
    <row r="29" spans="2:12" ht="22.8" x14ac:dyDescent="0.25">
      <c r="B29" s="36" t="s">
        <v>80</v>
      </c>
      <c r="C29" s="37">
        <v>7.1042909917590222E-3</v>
      </c>
      <c r="D29" s="38">
        <v>8.3998958961722672E-2</v>
      </c>
      <c r="E29" s="39">
        <v>3519</v>
      </c>
      <c r="F29" s="40">
        <v>0</v>
      </c>
      <c r="G29" s="27"/>
      <c r="H29" s="36" t="s">
        <v>80</v>
      </c>
      <c r="I29" s="47">
        <v>-1.8131356388147168E-2</v>
      </c>
      <c r="J29" s="27"/>
      <c r="K29" s="2">
        <f t="shared" si="2"/>
        <v>-0.2143186794076106</v>
      </c>
      <c r="L29" s="2">
        <f t="shared" si="3"/>
        <v>1.5334765269577177E-3</v>
      </c>
    </row>
    <row r="30" spans="2:12" ht="22.8" x14ac:dyDescent="0.25">
      <c r="B30" s="36" t="s">
        <v>81</v>
      </c>
      <c r="C30" s="37">
        <v>1.1366865586814436E-3</v>
      </c>
      <c r="D30" s="38">
        <v>3.3700404166408501E-2</v>
      </c>
      <c r="E30" s="39">
        <v>3519</v>
      </c>
      <c r="F30" s="40">
        <v>0</v>
      </c>
      <c r="G30" s="27"/>
      <c r="H30" s="36" t="s">
        <v>81</v>
      </c>
      <c r="I30" s="47">
        <v>-7.4983421304352597E-3</v>
      </c>
      <c r="J30" s="27"/>
      <c r="K30" s="2">
        <f t="shared" si="2"/>
        <v>-0.22224715254865737</v>
      </c>
      <c r="L30" s="2">
        <f t="shared" si="3"/>
        <v>2.5291283362578363E-4</v>
      </c>
    </row>
    <row r="31" spans="2:12" ht="22.8" x14ac:dyDescent="0.25">
      <c r="B31" s="36" t="s">
        <v>82</v>
      </c>
      <c r="C31" s="37">
        <v>8.8093208297811872E-3</v>
      </c>
      <c r="D31" s="38">
        <v>9.3456935044264652E-2</v>
      </c>
      <c r="E31" s="39">
        <v>3519</v>
      </c>
      <c r="F31" s="40">
        <v>0</v>
      </c>
      <c r="G31" s="27"/>
      <c r="H31" s="36" t="s">
        <v>82</v>
      </c>
      <c r="I31" s="47">
        <v>-1.3387176007503623E-2</v>
      </c>
      <c r="J31" s="27"/>
      <c r="K31" s="2">
        <f t="shared" si="2"/>
        <v>-0.14198244435005247</v>
      </c>
      <c r="L31" s="2">
        <f t="shared" si="3"/>
        <v>1.2618852565514983E-3</v>
      </c>
    </row>
    <row r="32" spans="2:12" ht="22.8" x14ac:dyDescent="0.25">
      <c r="B32" s="36" t="s">
        <v>83</v>
      </c>
      <c r="C32" s="37">
        <v>3.1258880363739701E-3</v>
      </c>
      <c r="D32" s="38">
        <v>5.5830122909630873E-2</v>
      </c>
      <c r="E32" s="39">
        <v>3519</v>
      </c>
      <c r="F32" s="40">
        <v>0</v>
      </c>
      <c r="G32" s="27"/>
      <c r="H32" s="36" t="s">
        <v>83</v>
      </c>
      <c r="I32" s="47">
        <v>1.9145452011479526E-2</v>
      </c>
      <c r="J32" s="27"/>
      <c r="K32" s="2">
        <f t="shared" si="2"/>
        <v>0.34185139629691808</v>
      </c>
      <c r="L32" s="2">
        <f t="shared" si="3"/>
        <v>-1.0719399541807581E-3</v>
      </c>
    </row>
    <row r="33" spans="2:12" ht="22.8" x14ac:dyDescent="0.25">
      <c r="B33" s="36" t="s">
        <v>84</v>
      </c>
      <c r="C33" s="37">
        <v>3.6089798238135837E-2</v>
      </c>
      <c r="D33" s="38">
        <v>0.18654011118888789</v>
      </c>
      <c r="E33" s="39">
        <v>3519</v>
      </c>
      <c r="F33" s="40">
        <v>0</v>
      </c>
      <c r="G33" s="27"/>
      <c r="H33" s="36" t="s">
        <v>84</v>
      </c>
      <c r="I33" s="47">
        <v>5.9900053588777126E-2</v>
      </c>
      <c r="J33" s="27"/>
      <c r="K33" s="2">
        <f t="shared" si="2"/>
        <v>0.30952202382810673</v>
      </c>
      <c r="L33" s="2">
        <f t="shared" si="3"/>
        <v>-1.1588825774224515E-2</v>
      </c>
    </row>
    <row r="34" spans="2:12" ht="22.8" x14ac:dyDescent="0.25">
      <c r="B34" s="36" t="s">
        <v>85</v>
      </c>
      <c r="C34" s="37">
        <v>2.841716396703609E-4</v>
      </c>
      <c r="D34" s="38">
        <v>1.6857391247472254E-2</v>
      </c>
      <c r="E34" s="39">
        <v>3519</v>
      </c>
      <c r="F34" s="40">
        <v>0</v>
      </c>
      <c r="G34" s="27"/>
      <c r="H34" s="36" t="s">
        <v>85</v>
      </c>
      <c r="I34" s="47">
        <v>7.9333342569330939E-4</v>
      </c>
      <c r="J34" s="27"/>
      <c r="K34" s="2">
        <f t="shared" si="2"/>
        <v>4.7048085388173601E-2</v>
      </c>
      <c r="L34" s="2">
        <f t="shared" si="3"/>
        <v>-1.337353194660989E-5</v>
      </c>
    </row>
    <row r="35" spans="2:12" ht="22.8" x14ac:dyDescent="0.25">
      <c r="B35" s="36" t="s">
        <v>86</v>
      </c>
      <c r="C35" s="37">
        <v>2.4438761011651038E-2</v>
      </c>
      <c r="D35" s="38">
        <v>0.15442889942660631</v>
      </c>
      <c r="E35" s="39">
        <v>3519</v>
      </c>
      <c r="F35" s="40">
        <v>0</v>
      </c>
      <c r="G35" s="27"/>
      <c r="H35" s="36" t="s">
        <v>86</v>
      </c>
      <c r="I35" s="47">
        <v>4.9252833424185648E-2</v>
      </c>
      <c r="J35" s="27"/>
      <c r="K35" s="2">
        <f t="shared" si="2"/>
        <v>0.31114095468783098</v>
      </c>
      <c r="L35" s="2">
        <f t="shared" si="3"/>
        <v>-7.7943845333974552E-3</v>
      </c>
    </row>
    <row r="36" spans="2:12" ht="22.8" x14ac:dyDescent="0.25">
      <c r="B36" s="36" t="s">
        <v>87</v>
      </c>
      <c r="C36" s="37">
        <v>1.1366865586814436E-3</v>
      </c>
      <c r="D36" s="38">
        <v>3.3700404166408397E-2</v>
      </c>
      <c r="E36" s="39">
        <v>3519</v>
      </c>
      <c r="F36" s="40">
        <v>0</v>
      </c>
      <c r="G36" s="27"/>
      <c r="H36" s="36" t="s">
        <v>87</v>
      </c>
      <c r="I36" s="47">
        <v>9.9730757699640904E-3</v>
      </c>
      <c r="J36" s="27"/>
      <c r="K36" s="2">
        <f t="shared" si="2"/>
        <v>0.29559703378030222</v>
      </c>
      <c r="L36" s="2">
        <f t="shared" si="3"/>
        <v>-3.3638353773007363E-4</v>
      </c>
    </row>
    <row r="37" spans="2:12" x14ac:dyDescent="0.25">
      <c r="B37" s="36" t="s">
        <v>88</v>
      </c>
      <c r="C37" s="37">
        <v>3.9499857914180161E-2</v>
      </c>
      <c r="D37" s="38">
        <v>0.19480863319511008</v>
      </c>
      <c r="E37" s="39">
        <v>3519</v>
      </c>
      <c r="F37" s="40">
        <v>0</v>
      </c>
      <c r="G37" s="27"/>
      <c r="H37" s="36" t="s">
        <v>88</v>
      </c>
      <c r="I37" s="47">
        <v>5.224671198367515E-2</v>
      </c>
      <c r="J37" s="27"/>
      <c r="K37" s="2">
        <f t="shared" si="2"/>
        <v>0.25760138788908937</v>
      </c>
      <c r="L37" s="2">
        <f t="shared" si="3"/>
        <v>-1.0593666543367877E-2</v>
      </c>
    </row>
    <row r="38" spans="2:12" x14ac:dyDescent="0.25">
      <c r="B38" s="36" t="s">
        <v>89</v>
      </c>
      <c r="C38" s="37">
        <v>3.4100596760443308E-3</v>
      </c>
      <c r="D38" s="38">
        <v>5.8304349591782691E-2</v>
      </c>
      <c r="E38" s="39">
        <v>3519</v>
      </c>
      <c r="F38" s="40">
        <v>0</v>
      </c>
      <c r="G38" s="27"/>
      <c r="H38" s="36" t="s">
        <v>89</v>
      </c>
      <c r="I38" s="47">
        <v>1.8013977726510674E-3</v>
      </c>
      <c r="J38" s="27"/>
      <c r="K38" s="2">
        <f t="shared" si="2"/>
        <v>3.0791097256302365E-2</v>
      </c>
      <c r="L38" s="2">
        <f t="shared" si="3"/>
        <v>-1.0535875878974292E-4</v>
      </c>
    </row>
    <row r="39" spans="2:12" ht="22.8" x14ac:dyDescent="0.25">
      <c r="B39" s="36" t="s">
        <v>90</v>
      </c>
      <c r="C39" s="37">
        <v>0.78630292696788862</v>
      </c>
      <c r="D39" s="38">
        <v>0.40997365418198972</v>
      </c>
      <c r="E39" s="39">
        <v>3519</v>
      </c>
      <c r="F39" s="40">
        <v>0</v>
      </c>
      <c r="G39" s="27"/>
      <c r="H39" s="36" t="s">
        <v>90</v>
      </c>
      <c r="I39" s="47">
        <v>-4.6927325374553359E-2</v>
      </c>
      <c r="J39" s="27"/>
      <c r="K39" s="2">
        <f t="shared" si="2"/>
        <v>-2.4460674424986322E-2</v>
      </c>
      <c r="L39" s="2">
        <f t="shared" si="3"/>
        <v>9.0003571986618555E-2</v>
      </c>
    </row>
    <row r="40" spans="2:12" ht="22.8" x14ac:dyDescent="0.25">
      <c r="B40" s="36" t="s">
        <v>91</v>
      </c>
      <c r="C40" s="37">
        <v>8.780903665814152E-2</v>
      </c>
      <c r="D40" s="38">
        <v>0.28305719910057114</v>
      </c>
      <c r="E40" s="39">
        <v>3519</v>
      </c>
      <c r="F40" s="40">
        <v>0</v>
      </c>
      <c r="G40" s="27"/>
      <c r="H40" s="36" t="s">
        <v>91</v>
      </c>
      <c r="I40" s="47">
        <v>-5.3204138327131487E-2</v>
      </c>
      <c r="J40" s="27"/>
      <c r="K40" s="2">
        <f t="shared" si="2"/>
        <v>-0.17145769246856662</v>
      </c>
      <c r="L40" s="2">
        <f t="shared" si="3"/>
        <v>1.6504805910525572E-2</v>
      </c>
    </row>
    <row r="41" spans="2:12" x14ac:dyDescent="0.25">
      <c r="B41" s="36" t="s">
        <v>92</v>
      </c>
      <c r="C41" s="37">
        <v>2.2733731173628872E-3</v>
      </c>
      <c r="D41" s="38">
        <v>4.7632443090322128E-2</v>
      </c>
      <c r="E41" s="39">
        <v>3519</v>
      </c>
      <c r="F41" s="40">
        <v>0</v>
      </c>
      <c r="G41" s="27"/>
      <c r="H41" s="36" t="s">
        <v>92</v>
      </c>
      <c r="I41" s="47">
        <v>8.3727863467780092E-3</v>
      </c>
      <c r="J41" s="27"/>
      <c r="K41" s="2">
        <f t="shared" si="2"/>
        <v>0.17537945436767069</v>
      </c>
      <c r="L41" s="2">
        <f t="shared" si="3"/>
        <v>-3.9961140271756353E-4</v>
      </c>
    </row>
    <row r="42" spans="2:12" x14ac:dyDescent="0.25">
      <c r="B42" s="36" t="s">
        <v>93</v>
      </c>
      <c r="C42" s="37">
        <v>3.6942313157146919E-3</v>
      </c>
      <c r="D42" s="38">
        <v>6.0676438471512523E-2</v>
      </c>
      <c r="E42" s="39">
        <v>3519</v>
      </c>
      <c r="F42" s="40">
        <v>0</v>
      </c>
      <c r="G42" s="27"/>
      <c r="H42" s="36" t="s">
        <v>93</v>
      </c>
      <c r="I42" s="47">
        <v>5.6286388293716738E-3</v>
      </c>
      <c r="J42" s="27"/>
      <c r="K42" s="2">
        <f t="shared" si="2"/>
        <v>9.242212425134734E-2</v>
      </c>
      <c r="L42" s="2">
        <f t="shared" si="3"/>
        <v>-3.4269469916358108E-4</v>
      </c>
    </row>
    <row r="43" spans="2:12" x14ac:dyDescent="0.25">
      <c r="B43" s="36" t="s">
        <v>94</v>
      </c>
      <c r="C43" s="37">
        <v>9.3776641091219103E-3</v>
      </c>
      <c r="D43" s="38">
        <v>9.6396909449092211E-2</v>
      </c>
      <c r="E43" s="39">
        <v>3519</v>
      </c>
      <c r="F43" s="40">
        <v>0</v>
      </c>
      <c r="G43" s="27"/>
      <c r="H43" s="36" t="s">
        <v>94</v>
      </c>
      <c r="I43" s="47">
        <v>2.1239784410930992E-2</v>
      </c>
      <c r="J43" s="27"/>
      <c r="K43" s="2">
        <f t="shared" si="2"/>
        <v>0.21827053343537728</v>
      </c>
      <c r="L43" s="2">
        <f t="shared" si="3"/>
        <v>-2.066244292417513E-3</v>
      </c>
    </row>
    <row r="44" spans="2:12" x14ac:dyDescent="0.25">
      <c r="B44" s="36" t="s">
        <v>95</v>
      </c>
      <c r="C44" s="37">
        <v>2.5575447570332483E-3</v>
      </c>
      <c r="D44" s="38">
        <v>5.051463996526713E-2</v>
      </c>
      <c r="E44" s="39">
        <v>3519</v>
      </c>
      <c r="F44" s="40">
        <v>0</v>
      </c>
      <c r="G44" s="27"/>
      <c r="H44" s="36" t="s">
        <v>95</v>
      </c>
      <c r="I44" s="47">
        <v>2.0383462941889686E-2</v>
      </c>
      <c r="J44" s="27"/>
      <c r="K44" s="2">
        <f t="shared" si="2"/>
        <v>0.40248394004375559</v>
      </c>
      <c r="L44" s="2">
        <f t="shared" si="3"/>
        <v>-1.0320101026762964E-3</v>
      </c>
    </row>
    <row r="45" spans="2:12" x14ac:dyDescent="0.25">
      <c r="B45" s="36" t="s">
        <v>96</v>
      </c>
      <c r="C45" s="37">
        <v>4.8025007104290994E-2</v>
      </c>
      <c r="D45" s="38">
        <v>0.21384948309753754</v>
      </c>
      <c r="E45" s="39">
        <v>3519</v>
      </c>
      <c r="F45" s="40">
        <v>0</v>
      </c>
      <c r="G45" s="27"/>
      <c r="H45" s="36" t="s">
        <v>96</v>
      </c>
      <c r="I45" s="47">
        <v>-5.1758669624305836E-2</v>
      </c>
      <c r="J45" s="27"/>
      <c r="K45" s="2">
        <f t="shared" si="2"/>
        <v>-0.23040953120011196</v>
      </c>
      <c r="L45" s="2">
        <f t="shared" si="3"/>
        <v>1.1623645006811619E-2</v>
      </c>
    </row>
    <row r="46" spans="2:12" ht="22.8" x14ac:dyDescent="0.25">
      <c r="B46" s="36" t="s">
        <v>97</v>
      </c>
      <c r="C46" s="37">
        <v>0.1679454390451833</v>
      </c>
      <c r="D46" s="38">
        <v>0.37387095356012401</v>
      </c>
      <c r="E46" s="39">
        <v>3519</v>
      </c>
      <c r="F46" s="40">
        <v>0</v>
      </c>
      <c r="G46" s="27"/>
      <c r="H46" s="36" t="s">
        <v>97</v>
      </c>
      <c r="I46" s="47">
        <v>-1.7485463829154207E-2</v>
      </c>
      <c r="J46" s="27"/>
      <c r="K46" s="2">
        <f t="shared" si="2"/>
        <v>-3.8914122081213129E-2</v>
      </c>
      <c r="L46" s="2">
        <f t="shared" si="3"/>
        <v>7.8545922643432249E-3</v>
      </c>
    </row>
    <row r="47" spans="2:12" ht="22.8" x14ac:dyDescent="0.25">
      <c r="B47" s="36" t="s">
        <v>98</v>
      </c>
      <c r="C47" s="37">
        <v>0.16169366297243534</v>
      </c>
      <c r="D47" s="38">
        <v>0.36822187931631939</v>
      </c>
      <c r="E47" s="39">
        <v>3519</v>
      </c>
      <c r="F47" s="40">
        <v>0</v>
      </c>
      <c r="G47" s="27"/>
      <c r="H47" s="36" t="s">
        <v>98</v>
      </c>
      <c r="I47" s="47">
        <v>6.0605204015916757E-2</v>
      </c>
      <c r="J47" s="27"/>
      <c r="K47" s="2">
        <f t="shared" si="2"/>
        <v>0.13797584944632524</v>
      </c>
      <c r="L47" s="2">
        <f t="shared" si="3"/>
        <v>-2.6612968927104765E-2</v>
      </c>
    </row>
    <row r="48" spans="2:12" x14ac:dyDescent="0.25">
      <c r="B48" s="36" t="s">
        <v>99</v>
      </c>
      <c r="C48" s="37">
        <v>6.9906223358908781E-2</v>
      </c>
      <c r="D48" s="38">
        <v>0.25502514621117273</v>
      </c>
      <c r="E48" s="39">
        <v>3519</v>
      </c>
      <c r="F48" s="40">
        <v>0</v>
      </c>
      <c r="G48" s="27"/>
      <c r="H48" s="36" t="s">
        <v>99</v>
      </c>
      <c r="I48" s="47">
        <v>1.8697796072675993E-2</v>
      </c>
      <c r="J48" s="27"/>
      <c r="K48" s="2">
        <f t="shared" si="2"/>
        <v>6.8192113689447179E-2</v>
      </c>
      <c r="L48" s="2">
        <f t="shared" si="3"/>
        <v>-5.1253467667595485E-3</v>
      </c>
    </row>
    <row r="49" spans="2:12" x14ac:dyDescent="0.25">
      <c r="B49" s="36" t="s">
        <v>100</v>
      </c>
      <c r="C49" s="37">
        <v>0.31599886331344129</v>
      </c>
      <c r="D49" s="38">
        <v>0.46497851674393192</v>
      </c>
      <c r="E49" s="39">
        <v>3519</v>
      </c>
      <c r="F49" s="40">
        <v>0</v>
      </c>
      <c r="G49" s="27"/>
      <c r="H49" s="36" t="s">
        <v>100</v>
      </c>
      <c r="I49" s="47">
        <v>-7.3865138458736587E-2</v>
      </c>
      <c r="J49" s="27"/>
      <c r="K49" s="2">
        <f t="shared" si="2"/>
        <v>-0.10865843656839273</v>
      </c>
      <c r="L49" s="2">
        <f t="shared" si="3"/>
        <v>5.01986628433954E-2</v>
      </c>
    </row>
    <row r="50" spans="2:12" x14ac:dyDescent="0.25">
      <c r="B50" s="36" t="s">
        <v>101</v>
      </c>
      <c r="C50" s="37">
        <v>1.1366865586814436E-2</v>
      </c>
      <c r="D50" s="38">
        <v>0.10602289510072782</v>
      </c>
      <c r="E50" s="39">
        <v>3519</v>
      </c>
      <c r="F50" s="40">
        <v>0</v>
      </c>
      <c r="G50" s="27"/>
      <c r="H50" s="36" t="s">
        <v>101</v>
      </c>
      <c r="I50" s="47">
        <v>8.1102853263904776E-4</v>
      </c>
      <c r="J50" s="27"/>
      <c r="K50" s="2">
        <f t="shared" si="2"/>
        <v>7.5626088078400737E-3</v>
      </c>
      <c r="L50" s="2">
        <f t="shared" si="3"/>
        <v>-8.6951524091291444E-5</v>
      </c>
    </row>
    <row r="51" spans="2:12" ht="22.8" x14ac:dyDescent="0.25">
      <c r="B51" s="36" t="s">
        <v>102</v>
      </c>
      <c r="C51" s="37">
        <v>2.0176186416595625E-2</v>
      </c>
      <c r="D51" s="38">
        <v>0.14062264161566995</v>
      </c>
      <c r="E51" s="39">
        <v>3519</v>
      </c>
      <c r="F51" s="40">
        <v>0</v>
      </c>
      <c r="G51" s="27"/>
      <c r="H51" s="36" t="s">
        <v>102</v>
      </c>
      <c r="I51" s="47">
        <v>1.6939923009270425E-3</v>
      </c>
      <c r="J51" s="27"/>
      <c r="K51" s="2">
        <f t="shared" si="2"/>
        <v>1.180331970303638E-2</v>
      </c>
      <c r="L51" s="2">
        <f t="shared" si="3"/>
        <v>-2.430497966692526E-4</v>
      </c>
    </row>
    <row r="52" spans="2:12" x14ac:dyDescent="0.25">
      <c r="B52" s="36" t="s">
        <v>103</v>
      </c>
      <c r="C52" s="37">
        <v>5.3992611537368573E-3</v>
      </c>
      <c r="D52" s="38">
        <v>7.3291442878598914E-2</v>
      </c>
      <c r="E52" s="39">
        <v>3519</v>
      </c>
      <c r="F52" s="40">
        <v>0</v>
      </c>
      <c r="G52" s="27"/>
      <c r="H52" s="36" t="s">
        <v>103</v>
      </c>
      <c r="I52" s="47">
        <v>8.6472740991853717E-3</v>
      </c>
      <c r="J52" s="27"/>
      <c r="K52" s="2">
        <f t="shared" si="2"/>
        <v>0.11734774033992028</v>
      </c>
      <c r="L52" s="2">
        <f t="shared" si="3"/>
        <v>-6.3703059041671012E-4</v>
      </c>
    </row>
    <row r="53" spans="2:12" x14ac:dyDescent="0.25">
      <c r="B53" s="36" t="s">
        <v>104</v>
      </c>
      <c r="C53" s="37">
        <v>0.17988064791133845</v>
      </c>
      <c r="D53" s="38">
        <v>0.38414259638601866</v>
      </c>
      <c r="E53" s="39">
        <v>3519</v>
      </c>
      <c r="F53" s="40">
        <v>0</v>
      </c>
      <c r="G53" s="27"/>
      <c r="H53" s="36" t="s">
        <v>104</v>
      </c>
      <c r="I53" s="47">
        <v>6.0973967720933886E-2</v>
      </c>
      <c r="J53" s="27"/>
      <c r="K53" s="2">
        <f t="shared" si="2"/>
        <v>0.13017543842317636</v>
      </c>
      <c r="L53" s="2">
        <f t="shared" si="3"/>
        <v>-2.8551993250821427E-2</v>
      </c>
    </row>
    <row r="54" spans="2:12" x14ac:dyDescent="0.25">
      <c r="B54" s="36" t="s">
        <v>105</v>
      </c>
      <c r="C54" s="37">
        <v>1.9607843137254902E-2</v>
      </c>
      <c r="D54" s="38">
        <v>0.13866809263752239</v>
      </c>
      <c r="E54" s="39">
        <v>3519</v>
      </c>
      <c r="F54" s="40">
        <v>0</v>
      </c>
      <c r="G54" s="27"/>
      <c r="H54" s="36" t="s">
        <v>105</v>
      </c>
      <c r="I54" s="47">
        <v>3.5071750177191126E-3</v>
      </c>
      <c r="J54" s="27"/>
      <c r="K54" s="2">
        <f t="shared" si="2"/>
        <v>2.4795948474641193E-2</v>
      </c>
      <c r="L54" s="2">
        <f t="shared" si="3"/>
        <v>-4.9591896949282394E-4</v>
      </c>
    </row>
    <row r="55" spans="2:12" x14ac:dyDescent="0.25">
      <c r="B55" s="36" t="s">
        <v>106</v>
      </c>
      <c r="C55" s="37">
        <v>0.46462063086104005</v>
      </c>
      <c r="D55" s="38">
        <v>0.49881760949737175</v>
      </c>
      <c r="E55" s="39">
        <v>3519</v>
      </c>
      <c r="F55" s="40">
        <v>0</v>
      </c>
      <c r="G55" s="27"/>
      <c r="H55" s="36" t="s">
        <v>106</v>
      </c>
      <c r="I55" s="47">
        <v>4.5897394022947242E-2</v>
      </c>
      <c r="J55" s="27"/>
      <c r="K55" s="2">
        <f t="shared" si="2"/>
        <v>4.9261528441002712E-2</v>
      </c>
      <c r="L55" s="2">
        <f t="shared" si="3"/>
        <v>-4.2750848726666367E-2</v>
      </c>
    </row>
    <row r="56" spans="2:12" x14ac:dyDescent="0.25">
      <c r="B56" s="36" t="s">
        <v>107</v>
      </c>
      <c r="C56" s="37">
        <v>0.65927820403523729</v>
      </c>
      <c r="D56" s="38">
        <v>0.47401930917264945</v>
      </c>
      <c r="E56" s="39">
        <v>3519</v>
      </c>
      <c r="F56" s="40">
        <v>0</v>
      </c>
      <c r="G56" s="27"/>
      <c r="H56" s="36" t="s">
        <v>107</v>
      </c>
      <c r="I56" s="47">
        <v>0.10118745701493924</v>
      </c>
      <c r="J56" s="27"/>
      <c r="K56" s="2">
        <f t="shared" si="2"/>
        <v>7.2732843190318308E-2</v>
      </c>
      <c r="L56" s="2">
        <f t="shared" si="3"/>
        <v>-0.14073410859177521</v>
      </c>
    </row>
    <row r="57" spans="2:12" x14ac:dyDescent="0.25">
      <c r="B57" s="36" t="s">
        <v>108</v>
      </c>
      <c r="C57" s="37">
        <v>9.8039215686274508E-2</v>
      </c>
      <c r="D57" s="38">
        <v>0.29740992520818643</v>
      </c>
      <c r="E57" s="39">
        <v>3519</v>
      </c>
      <c r="F57" s="40">
        <v>0</v>
      </c>
      <c r="G57" s="27"/>
      <c r="H57" s="36" t="s">
        <v>108</v>
      </c>
      <c r="I57" s="47">
        <v>7.3035152170024972E-2</v>
      </c>
      <c r="J57" s="27"/>
      <c r="K57" s="2">
        <f t="shared" si="2"/>
        <v>0.22149510675420714</v>
      </c>
      <c r="L57" s="2">
        <f t="shared" si="3"/>
        <v>-2.4075555081979037E-2</v>
      </c>
    </row>
    <row r="58" spans="2:12" x14ac:dyDescent="0.25">
      <c r="B58" s="36" t="s">
        <v>109</v>
      </c>
      <c r="C58" s="37">
        <v>0.44728616084114803</v>
      </c>
      <c r="D58" s="38">
        <v>0.49728414854999986</v>
      </c>
      <c r="E58" s="39">
        <v>3519</v>
      </c>
      <c r="F58" s="40">
        <v>0</v>
      </c>
      <c r="G58" s="27"/>
      <c r="H58" s="36" t="s">
        <v>109</v>
      </c>
      <c r="I58" s="47">
        <v>0.11386868552682727</v>
      </c>
      <c r="J58" s="27"/>
      <c r="K58" s="2">
        <f t="shared" si="2"/>
        <v>0.1265610386355934</v>
      </c>
      <c r="L58" s="2">
        <f t="shared" si="3"/>
        <v>-0.10242008987785296</v>
      </c>
    </row>
    <row r="59" spans="2:12" x14ac:dyDescent="0.25">
      <c r="B59" s="36" t="s">
        <v>110</v>
      </c>
      <c r="C59" s="37">
        <v>3.6942313157146919E-3</v>
      </c>
      <c r="D59" s="38">
        <v>6.0676438471512537E-2</v>
      </c>
      <c r="E59" s="39">
        <v>3519</v>
      </c>
      <c r="F59" s="40">
        <v>0</v>
      </c>
      <c r="G59" s="27"/>
      <c r="H59" s="36" t="s">
        <v>110</v>
      </c>
      <c r="I59" s="47">
        <v>1.1048275389826697E-2</v>
      </c>
      <c r="J59" s="27"/>
      <c r="K59" s="2">
        <f t="shared" si="2"/>
        <v>0.18141243590071521</v>
      </c>
      <c r="L59" s="2">
        <f t="shared" si="3"/>
        <v>-6.7266447995131145E-4</v>
      </c>
    </row>
    <row r="60" spans="2:12" x14ac:dyDescent="0.25">
      <c r="B60" s="36" t="s">
        <v>111</v>
      </c>
      <c r="C60" s="37">
        <v>0.96277351520318277</v>
      </c>
      <c r="D60" s="38">
        <v>0.18934323707110104</v>
      </c>
      <c r="E60" s="39">
        <v>3519</v>
      </c>
      <c r="F60" s="40">
        <v>0</v>
      </c>
      <c r="G60" s="27"/>
      <c r="H60" s="36" t="s">
        <v>111</v>
      </c>
      <c r="I60" s="47">
        <v>4.9524171520276966E-2</v>
      </c>
      <c r="J60" s="27"/>
      <c r="K60" s="2">
        <f t="shared" si="2"/>
        <v>9.7368717610033118E-3</v>
      </c>
      <c r="L60" s="2">
        <f t="shared" si="3"/>
        <v>-0.25182077500976541</v>
      </c>
    </row>
    <row r="61" spans="2:12" x14ac:dyDescent="0.25">
      <c r="B61" s="36" t="s">
        <v>112</v>
      </c>
      <c r="C61" s="37">
        <v>1.4776925262858768E-2</v>
      </c>
      <c r="D61" s="38">
        <v>0.1206760375994007</v>
      </c>
      <c r="E61" s="39">
        <v>3519</v>
      </c>
      <c r="F61" s="40">
        <v>0</v>
      </c>
      <c r="G61" s="27"/>
      <c r="H61" s="36" t="s">
        <v>112</v>
      </c>
      <c r="I61" s="47">
        <v>3.5998356284025777E-2</v>
      </c>
      <c r="J61" s="27"/>
      <c r="K61" s="2">
        <f t="shared" si="2"/>
        <v>0.29389771133658021</v>
      </c>
      <c r="L61" s="2">
        <f t="shared" si="3"/>
        <v>-4.4080418198737155E-3</v>
      </c>
    </row>
    <row r="62" spans="2:12" x14ac:dyDescent="0.25">
      <c r="B62" s="36" t="s">
        <v>113</v>
      </c>
      <c r="C62" s="37">
        <v>0.75788576300085253</v>
      </c>
      <c r="D62" s="38">
        <v>0.42842396305481723</v>
      </c>
      <c r="E62" s="39">
        <v>3519</v>
      </c>
      <c r="F62" s="40">
        <v>0</v>
      </c>
      <c r="G62" s="27"/>
      <c r="H62" s="36" t="s">
        <v>113</v>
      </c>
      <c r="I62" s="47">
        <v>0.10306127591828065</v>
      </c>
      <c r="J62" s="27"/>
      <c r="K62" s="2">
        <f t="shared" si="2"/>
        <v>5.8242778964071221E-2</v>
      </c>
      <c r="L62" s="2">
        <f t="shared" si="3"/>
        <v>-0.18231630457415252</v>
      </c>
    </row>
    <row r="63" spans="2:12" x14ac:dyDescent="0.25">
      <c r="B63" s="36" t="s">
        <v>114</v>
      </c>
      <c r="C63" s="37">
        <v>0.81017334470019897</v>
      </c>
      <c r="D63" s="38">
        <v>0.39221959681551721</v>
      </c>
      <c r="E63" s="39">
        <v>3519</v>
      </c>
      <c r="F63" s="40">
        <v>0</v>
      </c>
      <c r="G63" s="27"/>
      <c r="H63" s="36" t="s">
        <v>114</v>
      </c>
      <c r="I63" s="47">
        <v>9.3277672681239918E-2</v>
      </c>
      <c r="J63" s="27"/>
      <c r="K63" s="2">
        <f t="shared" si="2"/>
        <v>4.514457911586145E-2</v>
      </c>
      <c r="L63" s="2">
        <f t="shared" si="3"/>
        <v>-0.19267544170557041</v>
      </c>
    </row>
    <row r="64" spans="2:12" x14ac:dyDescent="0.25">
      <c r="B64" s="36" t="s">
        <v>115</v>
      </c>
      <c r="C64" s="37">
        <v>0.61381074168797956</v>
      </c>
      <c r="D64" s="38">
        <v>0.48694403815186099</v>
      </c>
      <c r="E64" s="39">
        <v>3519</v>
      </c>
      <c r="F64" s="40">
        <v>0</v>
      </c>
      <c r="G64" s="27"/>
      <c r="H64" s="36" t="s">
        <v>115</v>
      </c>
      <c r="I64" s="47">
        <v>8.2988644015825841E-2</v>
      </c>
      <c r="J64" s="27"/>
      <c r="K64" s="2">
        <f t="shared" si="2"/>
        <v>6.5817261060288415E-2</v>
      </c>
      <c r="L64" s="2">
        <f t="shared" si="3"/>
        <v>-0.10461021625476305</v>
      </c>
    </row>
    <row r="65" spans="2:12" x14ac:dyDescent="0.25">
      <c r="B65" s="36" t="s">
        <v>116</v>
      </c>
      <c r="C65" s="37">
        <v>4.5467462347257744E-3</v>
      </c>
      <c r="D65" s="38">
        <v>6.7285658803965726E-2</v>
      </c>
      <c r="E65" s="39">
        <v>3519</v>
      </c>
      <c r="F65" s="40">
        <v>0</v>
      </c>
      <c r="G65" s="27"/>
      <c r="H65" s="36" t="s">
        <v>116</v>
      </c>
      <c r="I65" s="47">
        <v>3.9074848707471362E-2</v>
      </c>
      <c r="J65" s="27"/>
      <c r="K65" s="2">
        <f t="shared" si="2"/>
        <v>0.57809027923117606</v>
      </c>
      <c r="L65" s="2">
        <f t="shared" si="3"/>
        <v>-2.6404351891803645E-3</v>
      </c>
    </row>
    <row r="66" spans="2:12" x14ac:dyDescent="0.25">
      <c r="B66" s="36" t="s">
        <v>117</v>
      </c>
      <c r="C66" s="37">
        <v>0.12219380505825518</v>
      </c>
      <c r="D66" s="38">
        <v>0.32755605426013862</v>
      </c>
      <c r="E66" s="39">
        <v>3519</v>
      </c>
      <c r="F66" s="40">
        <v>0</v>
      </c>
      <c r="G66" s="27"/>
      <c r="H66" s="36" t="s">
        <v>117</v>
      </c>
      <c r="I66" s="47">
        <v>9.5642468065023648E-2</v>
      </c>
      <c r="J66" s="27"/>
      <c r="K66" s="2">
        <f t="shared" si="0"/>
        <v>0.2563089580396517</v>
      </c>
      <c r="L66" s="2">
        <f t="shared" si="1"/>
        <v>-3.5679136276157403E-2</v>
      </c>
    </row>
    <row r="67" spans="2:12" x14ac:dyDescent="0.25">
      <c r="B67" s="36" t="s">
        <v>118</v>
      </c>
      <c r="C67" s="37">
        <v>0.4666098323387326</v>
      </c>
      <c r="D67" s="38">
        <v>0.49895475034680414</v>
      </c>
      <c r="E67" s="39">
        <v>3519</v>
      </c>
      <c r="F67" s="40">
        <v>0</v>
      </c>
      <c r="G67" s="27"/>
      <c r="H67" s="36" t="s">
        <v>118</v>
      </c>
      <c r="I67" s="47">
        <v>8.7373080182059054E-2</v>
      </c>
      <c r="J67" s="27"/>
      <c r="K67" s="2">
        <f t="shared" si="0"/>
        <v>9.3403142980394996E-2</v>
      </c>
      <c r="L67" s="2">
        <f t="shared" si="1"/>
        <v>-8.1709089384021633E-2</v>
      </c>
    </row>
    <row r="68" spans="2:12" x14ac:dyDescent="0.25">
      <c r="B68" s="36" t="s">
        <v>119</v>
      </c>
      <c r="C68" s="37">
        <v>4.9445865302642798E-2</v>
      </c>
      <c r="D68" s="38">
        <v>0.21682788530742</v>
      </c>
      <c r="E68" s="39">
        <v>3519</v>
      </c>
      <c r="F68" s="40">
        <v>0</v>
      </c>
      <c r="G68" s="27"/>
      <c r="H68" s="36" t="s">
        <v>119</v>
      </c>
      <c r="I68" s="47">
        <v>4.60089928690742E-2</v>
      </c>
      <c r="J68" s="27"/>
      <c r="K68" s="2">
        <f t="shared" si="0"/>
        <v>0.20169932637102142</v>
      </c>
      <c r="L68" s="2">
        <f t="shared" si="1"/>
        <v>-1.0491982896429813E-2</v>
      </c>
    </row>
    <row r="69" spans="2:12" x14ac:dyDescent="0.25">
      <c r="B69" s="36" t="s">
        <v>120</v>
      </c>
      <c r="C69" s="37">
        <v>0.3393009377664109</v>
      </c>
      <c r="D69" s="38">
        <v>0.47353936891591436</v>
      </c>
      <c r="E69" s="39">
        <v>3519</v>
      </c>
      <c r="F69" s="40">
        <v>0</v>
      </c>
      <c r="G69" s="27"/>
      <c r="H69" s="36" t="s">
        <v>120</v>
      </c>
      <c r="I69" s="47">
        <v>0.11323987376399783</v>
      </c>
      <c r="J69" s="27"/>
      <c r="K69" s="2">
        <f t="shared" si="0"/>
        <v>0.15799632156161572</v>
      </c>
      <c r="L69" s="2">
        <f t="shared" si="1"/>
        <v>-8.1138756105191029E-2</v>
      </c>
    </row>
    <row r="70" spans="2:12" x14ac:dyDescent="0.25">
      <c r="B70" s="36" t="s">
        <v>121</v>
      </c>
      <c r="C70" s="37">
        <v>3.0122193805058255E-2</v>
      </c>
      <c r="D70" s="38">
        <v>0.17094780383598071</v>
      </c>
      <c r="E70" s="39">
        <v>3519</v>
      </c>
      <c r="F70" s="40">
        <v>0</v>
      </c>
      <c r="G70" s="27"/>
      <c r="H70" s="36" t="s">
        <v>121</v>
      </c>
      <c r="I70" s="47">
        <v>6.2563101142809385E-2</v>
      </c>
      <c r="J70" s="27"/>
      <c r="K70" s="2">
        <f t="shared" si="0"/>
        <v>0.35495374566706617</v>
      </c>
      <c r="L70" s="2">
        <f t="shared" si="1"/>
        <v>-1.1024054216439793E-2</v>
      </c>
    </row>
    <row r="71" spans="2:12" x14ac:dyDescent="0.25">
      <c r="B71" s="36" t="s">
        <v>122</v>
      </c>
      <c r="C71" s="37">
        <v>0.81585677749360619</v>
      </c>
      <c r="D71" s="38">
        <v>0.38765603391391118</v>
      </c>
      <c r="E71" s="39">
        <v>3519</v>
      </c>
      <c r="F71" s="40">
        <v>0</v>
      </c>
      <c r="G71" s="27"/>
      <c r="H71" s="36" t="s">
        <v>122</v>
      </c>
      <c r="I71" s="47">
        <v>2.8258227336238822E-2</v>
      </c>
      <c r="J71" s="27"/>
      <c r="K71" s="2">
        <f t="shared" si="0"/>
        <v>1.3423139558737961E-2</v>
      </c>
      <c r="L71" s="2">
        <f t="shared" si="1"/>
        <v>-5.9471965544964041E-2</v>
      </c>
    </row>
    <row r="72" spans="2:12" x14ac:dyDescent="0.25">
      <c r="B72" s="36" t="s">
        <v>123</v>
      </c>
      <c r="C72" s="37">
        <v>0.15942028985507245</v>
      </c>
      <c r="D72" s="38">
        <v>0.36611958758536001</v>
      </c>
      <c r="E72" s="39">
        <v>3519</v>
      </c>
      <c r="F72" s="40">
        <v>0</v>
      </c>
      <c r="G72" s="27"/>
      <c r="H72" s="36" t="s">
        <v>123</v>
      </c>
      <c r="I72" s="47">
        <v>0.10097494705687349</v>
      </c>
      <c r="J72" s="27"/>
      <c r="K72" s="2">
        <f t="shared" ref="K72:K88" si="4">((1-C72)/D72)*I72</f>
        <v>0.23182996651108462</v>
      </c>
      <c r="L72" s="2">
        <f t="shared" ref="L72:L88" si="5">((0-C72)/D72)*I72</f>
        <v>-4.396775226934363E-2</v>
      </c>
    </row>
    <row r="73" spans="2:12" x14ac:dyDescent="0.25">
      <c r="B73" s="36" t="s">
        <v>124</v>
      </c>
      <c r="C73" s="37">
        <v>0.15913611821540211</v>
      </c>
      <c r="D73" s="38">
        <v>0.36585495818178493</v>
      </c>
      <c r="E73" s="39">
        <v>3519</v>
      </c>
      <c r="F73" s="40">
        <v>0</v>
      </c>
      <c r="G73" s="27"/>
      <c r="H73" s="36" t="s">
        <v>124</v>
      </c>
      <c r="I73" s="47">
        <v>0.10365781181547445</v>
      </c>
      <c r="J73" s="27"/>
      <c r="K73" s="2">
        <f t="shared" si="4"/>
        <v>0.23824225439948354</v>
      </c>
      <c r="L73" s="2">
        <f t="shared" si="5"/>
        <v>-4.5088091403754908E-2</v>
      </c>
    </row>
    <row r="74" spans="2:12" x14ac:dyDescent="0.25">
      <c r="B74" s="36" t="s">
        <v>125</v>
      </c>
      <c r="C74" s="37">
        <v>9.4913327649900542E-2</v>
      </c>
      <c r="D74" s="38">
        <v>0.29313683925401701</v>
      </c>
      <c r="E74" s="39">
        <v>3519</v>
      </c>
      <c r="F74" s="40">
        <v>0</v>
      </c>
      <c r="G74" s="27"/>
      <c r="H74" s="36" t="s">
        <v>125</v>
      </c>
      <c r="I74" s="47">
        <v>4.8701750574016323E-2</v>
      </c>
      <c r="J74" s="27"/>
      <c r="K74" s="2">
        <f t="shared" si="4"/>
        <v>0.15037108770373336</v>
      </c>
      <c r="L74" s="2">
        <f t="shared" si="5"/>
        <v>-1.576889899310736E-2</v>
      </c>
    </row>
    <row r="75" spans="2:12" x14ac:dyDescent="0.25">
      <c r="B75" s="36" t="s">
        <v>126</v>
      </c>
      <c r="C75" s="37">
        <v>0.38022165387894286</v>
      </c>
      <c r="D75" s="38">
        <v>0.4855101778306532</v>
      </c>
      <c r="E75" s="39">
        <v>3519</v>
      </c>
      <c r="F75" s="40">
        <v>0</v>
      </c>
      <c r="G75" s="27"/>
      <c r="H75" s="36" t="s">
        <v>126</v>
      </c>
      <c r="I75" s="47">
        <v>8.7114709436065155E-2</v>
      </c>
      <c r="J75" s="27"/>
      <c r="K75" s="2">
        <f t="shared" si="4"/>
        <v>0.11120634129308274</v>
      </c>
      <c r="L75" s="2">
        <f t="shared" si="5"/>
        <v>-6.8222872375123658E-2</v>
      </c>
    </row>
    <row r="76" spans="2:12" x14ac:dyDescent="0.25">
      <c r="B76" s="36" t="s">
        <v>127</v>
      </c>
      <c r="C76" s="37">
        <v>5.4560954816709292E-2</v>
      </c>
      <c r="D76" s="38">
        <v>0.22715351619344767</v>
      </c>
      <c r="E76" s="39">
        <v>3519</v>
      </c>
      <c r="F76" s="40">
        <v>0</v>
      </c>
      <c r="G76" s="27"/>
      <c r="H76" s="36" t="s">
        <v>127</v>
      </c>
      <c r="I76" s="47">
        <v>3.6644821410455983E-2</v>
      </c>
      <c r="J76" s="27"/>
      <c r="K76" s="2">
        <f t="shared" si="4"/>
        <v>0.15251995895018011</v>
      </c>
      <c r="L76" s="2">
        <f t="shared" si="5"/>
        <v>-8.8018731946001155E-3</v>
      </c>
    </row>
    <row r="77" spans="2:12" x14ac:dyDescent="0.25">
      <c r="B77" s="36" t="s">
        <v>128</v>
      </c>
      <c r="C77" s="37">
        <v>0.29383347541915317</v>
      </c>
      <c r="D77" s="38">
        <v>0.45558132665951417</v>
      </c>
      <c r="E77" s="39">
        <v>3519</v>
      </c>
      <c r="F77" s="40">
        <v>0</v>
      </c>
      <c r="G77" s="27"/>
      <c r="H77" s="36" t="s">
        <v>128</v>
      </c>
      <c r="I77" s="47">
        <v>1.0143930841597273E-2</v>
      </c>
      <c r="J77" s="27"/>
      <c r="K77" s="2">
        <f t="shared" si="4"/>
        <v>1.5723437219262542E-2</v>
      </c>
      <c r="L77" s="2">
        <f t="shared" si="5"/>
        <v>-6.5424684445543136E-3</v>
      </c>
    </row>
    <row r="78" spans="2:12" x14ac:dyDescent="0.25">
      <c r="B78" s="36" t="s">
        <v>129</v>
      </c>
      <c r="C78" s="37">
        <v>3.9499857914180161E-2</v>
      </c>
      <c r="D78" s="38">
        <v>0.19480863319511121</v>
      </c>
      <c r="E78" s="39">
        <v>3519</v>
      </c>
      <c r="F78" s="40">
        <v>0</v>
      </c>
      <c r="G78" s="27"/>
      <c r="H78" s="36" t="s">
        <v>129</v>
      </c>
      <c r="I78" s="47">
        <v>2.8596346719507049E-2</v>
      </c>
      <c r="J78" s="27"/>
      <c r="K78" s="2">
        <f t="shared" si="4"/>
        <v>0.14099372618518619</v>
      </c>
      <c r="L78" s="2">
        <f t="shared" si="5"/>
        <v>-5.7982627040653496E-3</v>
      </c>
    </row>
    <row r="79" spans="2:12" x14ac:dyDescent="0.25">
      <c r="B79" s="36" t="s">
        <v>130</v>
      </c>
      <c r="C79" s="37">
        <v>8.0988917306052857E-2</v>
      </c>
      <c r="D79" s="38">
        <v>0.27285686615015214</v>
      </c>
      <c r="E79" s="39">
        <v>3519</v>
      </c>
      <c r="F79" s="40">
        <v>0</v>
      </c>
      <c r="G79" s="27"/>
      <c r="H79" s="36" t="s">
        <v>130</v>
      </c>
      <c r="I79" s="47">
        <v>-4.6647640866398769E-2</v>
      </c>
      <c r="J79" s="27"/>
      <c r="K79" s="2">
        <f t="shared" si="4"/>
        <v>-0.15711423920758699</v>
      </c>
      <c r="L79" s="2">
        <f t="shared" si="5"/>
        <v>1.3845874512727981E-2</v>
      </c>
    </row>
    <row r="80" spans="2:12" x14ac:dyDescent="0.25">
      <c r="B80" s="36" t="s">
        <v>131</v>
      </c>
      <c r="C80" s="37">
        <v>0.19295254333617504</v>
      </c>
      <c r="D80" s="38">
        <v>0.39467217240520436</v>
      </c>
      <c r="E80" s="39">
        <v>3519</v>
      </c>
      <c r="F80" s="40">
        <v>0</v>
      </c>
      <c r="G80" s="27"/>
      <c r="H80" s="36" t="s">
        <v>131</v>
      </c>
      <c r="I80" s="47">
        <v>-1.4169286344966631E-2</v>
      </c>
      <c r="J80" s="27"/>
      <c r="K80" s="2">
        <f t="shared" si="4"/>
        <v>-2.8974139316076071E-2</v>
      </c>
      <c r="L80" s="2">
        <f t="shared" si="5"/>
        <v>6.9272678153576234E-3</v>
      </c>
    </row>
    <row r="81" spans="2:13" x14ac:dyDescent="0.25">
      <c r="B81" s="36" t="s">
        <v>132</v>
      </c>
      <c r="C81" s="37">
        <v>0.10201761864165956</v>
      </c>
      <c r="D81" s="38">
        <v>0.30271449337460299</v>
      </c>
      <c r="E81" s="39">
        <v>3519</v>
      </c>
      <c r="F81" s="40">
        <v>0</v>
      </c>
      <c r="G81" s="27"/>
      <c r="H81" s="36" t="s">
        <v>132</v>
      </c>
      <c r="I81" s="47">
        <v>-4.1479498301874293E-2</v>
      </c>
      <c r="J81" s="27"/>
      <c r="K81" s="2">
        <f t="shared" si="4"/>
        <v>-0.12304616884191552</v>
      </c>
      <c r="L81" s="2">
        <f t="shared" si="5"/>
        <v>1.3978979308306225E-2</v>
      </c>
    </row>
    <row r="82" spans="2:13" ht="22.8" x14ac:dyDescent="0.25">
      <c r="B82" s="36" t="s">
        <v>133</v>
      </c>
      <c r="C82" s="37">
        <v>0.46177891446433644</v>
      </c>
      <c r="D82" s="38">
        <v>0.49860785841577143</v>
      </c>
      <c r="E82" s="39">
        <v>3519</v>
      </c>
      <c r="F82" s="40">
        <v>0</v>
      </c>
      <c r="G82" s="27"/>
      <c r="H82" s="36" t="s">
        <v>133</v>
      </c>
      <c r="I82" s="47">
        <v>2.7594806439793746E-2</v>
      </c>
      <c r="J82" s="27"/>
      <c r="K82" s="2">
        <f t="shared" si="4"/>
        <v>2.9787149212533393E-2</v>
      </c>
      <c r="L82" s="2">
        <f t="shared" si="5"/>
        <v>-2.5556556214554788E-2</v>
      </c>
    </row>
    <row r="83" spans="2:13" ht="22.8" x14ac:dyDescent="0.25">
      <c r="B83" s="36" t="s">
        <v>134</v>
      </c>
      <c r="C83" s="37">
        <v>0.1111111111111111</v>
      </c>
      <c r="D83" s="38">
        <v>0.31431434331171976</v>
      </c>
      <c r="E83" s="39">
        <v>3519</v>
      </c>
      <c r="F83" s="40">
        <v>0</v>
      </c>
      <c r="G83" s="27"/>
      <c r="H83" s="36" t="s">
        <v>134</v>
      </c>
      <c r="I83" s="47">
        <v>7.1986910373968649E-2</v>
      </c>
      <c r="J83" s="27"/>
      <c r="K83" s="2">
        <f t="shared" si="4"/>
        <v>0.20358079781742847</v>
      </c>
      <c r="L83" s="2">
        <f t="shared" si="5"/>
        <v>-2.5447599727178558E-2</v>
      </c>
    </row>
    <row r="84" spans="2:13" ht="22.8" x14ac:dyDescent="0.25">
      <c r="B84" s="36" t="s">
        <v>135</v>
      </c>
      <c r="C84" s="37">
        <v>5.1150895140664961E-2</v>
      </c>
      <c r="D84" s="38">
        <v>0.22033673572620874</v>
      </c>
      <c r="E84" s="39">
        <v>3519</v>
      </c>
      <c r="F84" s="40">
        <v>0</v>
      </c>
      <c r="G84" s="27"/>
      <c r="H84" s="36" t="s">
        <v>135</v>
      </c>
      <c r="I84" s="47">
        <v>-2.5001316045791741E-2</v>
      </c>
      <c r="J84" s="27"/>
      <c r="K84" s="2">
        <f t="shared" si="4"/>
        <v>-0.10766464462754165</v>
      </c>
      <c r="L84" s="2">
        <f t="shared" si="5"/>
        <v>5.8040239691397114E-3</v>
      </c>
    </row>
    <row r="85" spans="2:13" x14ac:dyDescent="0.25">
      <c r="B85" s="36" t="s">
        <v>136</v>
      </c>
      <c r="C85" s="37">
        <v>2.841716396703609E-3</v>
      </c>
      <c r="D85" s="38">
        <v>5.3239520226405497E-2</v>
      </c>
      <c r="E85" s="39">
        <v>3519</v>
      </c>
      <c r="F85" s="40">
        <v>0</v>
      </c>
      <c r="G85" s="27"/>
      <c r="H85" s="36" t="s">
        <v>136</v>
      </c>
      <c r="I85" s="47">
        <v>-1.8146200318159372E-2</v>
      </c>
      <c r="J85" s="27"/>
      <c r="K85" s="2">
        <f t="shared" si="4"/>
        <v>-0.33987222060282379</v>
      </c>
      <c r="L85" s="2">
        <f t="shared" si="5"/>
        <v>9.6857287148140159E-4</v>
      </c>
    </row>
    <row r="86" spans="2:13" x14ac:dyDescent="0.25">
      <c r="B86" s="36" t="s">
        <v>137</v>
      </c>
      <c r="C86" s="37">
        <v>5.4560954816709292E-2</v>
      </c>
      <c r="D86" s="38">
        <v>0.22715351619344726</v>
      </c>
      <c r="E86" s="39">
        <v>3519</v>
      </c>
      <c r="F86" s="40">
        <v>0</v>
      </c>
      <c r="G86" s="27"/>
      <c r="H86" s="36" t="s">
        <v>137</v>
      </c>
      <c r="I86" s="47">
        <v>1.730166135206674E-2</v>
      </c>
      <c r="J86" s="27"/>
      <c r="K86" s="2">
        <f t="shared" si="4"/>
        <v>7.2011503334389035E-2</v>
      </c>
      <c r="L86" s="2">
        <f t="shared" si="5"/>
        <v>-4.1557585332740289E-3</v>
      </c>
    </row>
    <row r="87" spans="2:13" x14ac:dyDescent="0.25">
      <c r="B87" s="36" t="s">
        <v>51</v>
      </c>
      <c r="C87" s="37">
        <v>6.7632850241545889E-2</v>
      </c>
      <c r="D87" s="38">
        <v>0.25115049747661389</v>
      </c>
      <c r="E87" s="39">
        <v>3519</v>
      </c>
      <c r="F87" s="40">
        <v>0</v>
      </c>
      <c r="G87" s="27"/>
      <c r="H87" s="36" t="s">
        <v>51</v>
      </c>
      <c r="I87" s="47">
        <v>3.0296214465458136E-2</v>
      </c>
      <c r="J87" s="27"/>
      <c r="K87" s="2">
        <f t="shared" si="4"/>
        <v>0.11247118924086667</v>
      </c>
      <c r="L87" s="2">
        <f t="shared" si="5"/>
        <v>-8.1585318620317794E-3</v>
      </c>
    </row>
    <row r="88" spans="2:13" ht="23.4" thickBot="1" x14ac:dyDescent="0.3">
      <c r="B88" s="41" t="s">
        <v>52</v>
      </c>
      <c r="C88" s="143">
        <v>1.9710144927536233</v>
      </c>
      <c r="D88" s="144">
        <v>1.1418748581435125</v>
      </c>
      <c r="E88" s="42">
        <v>3519</v>
      </c>
      <c r="F88" s="43">
        <v>0</v>
      </c>
      <c r="G88" s="27"/>
      <c r="H88" s="41" t="s">
        <v>52</v>
      </c>
      <c r="I88" s="48">
        <v>-3.6144552899762525E-2</v>
      </c>
      <c r="J88" s="27"/>
      <c r="M88" s="2" t="str">
        <f>"((memsleep-"&amp;C88&amp;")/"&amp;D88&amp;")*("&amp;I88&amp;")"</f>
        <v>((memsleep-1.97101449275362)/1.14187485814351)*(-0.0361445528997625)</v>
      </c>
    </row>
    <row r="89" spans="2:13" ht="15" thickTop="1" x14ac:dyDescent="0.25">
      <c r="B89" s="97" t="s">
        <v>48</v>
      </c>
      <c r="C89" s="97"/>
      <c r="D89" s="97"/>
      <c r="E89" s="97"/>
      <c r="F89" s="97"/>
      <c r="G89" s="27"/>
      <c r="H89" s="97" t="s">
        <v>7</v>
      </c>
      <c r="I89" s="97"/>
      <c r="J89" s="27"/>
    </row>
  </sheetData>
  <mergeCells count="7">
    <mergeCell ref="K5:L5"/>
    <mergeCell ref="B5:F5"/>
    <mergeCell ref="B6"/>
    <mergeCell ref="B89:F89"/>
    <mergeCell ref="H4:I4"/>
    <mergeCell ref="H5:H6"/>
    <mergeCell ref="H89:I89"/>
  </mergeCells>
  <pageMargins left="0.25" right="0.2" top="0.25" bottom="0.25" header="0.55000000000000004" footer="0.05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9"/>
  <sheetViews>
    <sheetView tabSelected="1" zoomScale="90" zoomScaleNormal="90" workbookViewId="0">
      <selection activeCell="H79" sqref="H79"/>
    </sheetView>
  </sheetViews>
  <sheetFormatPr defaultRowHeight="14.4" x14ac:dyDescent="0.3"/>
  <cols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</row>
    <row r="3" spans="1:10" x14ac:dyDescent="0.3">
      <c r="B3" t="s">
        <v>13</v>
      </c>
    </row>
    <row r="5" spans="1:10" ht="15.75" customHeight="1" thickBot="1" x14ac:dyDescent="0.35">
      <c r="C5" s="105" t="s">
        <v>22</v>
      </c>
      <c r="D5" s="105"/>
      <c r="E5" s="105"/>
      <c r="F5" s="105"/>
      <c r="G5" s="105"/>
      <c r="H5" s="105"/>
      <c r="I5" s="105"/>
      <c r="J5" s="75"/>
    </row>
    <row r="6" spans="1:10" ht="25.5" customHeight="1" thickTop="1" x14ac:dyDescent="0.3">
      <c r="C6" s="114" t="s">
        <v>14</v>
      </c>
      <c r="D6" s="115"/>
      <c r="E6" s="102" t="s">
        <v>15</v>
      </c>
      <c r="F6" s="103"/>
      <c r="G6" s="76" t="s">
        <v>16</v>
      </c>
      <c r="H6" s="103" t="s">
        <v>17</v>
      </c>
      <c r="I6" s="104" t="s">
        <v>18</v>
      </c>
      <c r="J6" s="75"/>
    </row>
    <row r="7" spans="1:10" ht="15" thickBot="1" x14ac:dyDescent="0.35">
      <c r="C7" s="116"/>
      <c r="D7" s="117"/>
      <c r="E7" s="58" t="s">
        <v>19</v>
      </c>
      <c r="F7" s="77" t="s">
        <v>20</v>
      </c>
      <c r="G7" s="77" t="s">
        <v>21</v>
      </c>
      <c r="H7" s="118"/>
      <c r="I7" s="119"/>
      <c r="J7" s="75"/>
    </row>
    <row r="8" spans="1:10" ht="15" thickTop="1" x14ac:dyDescent="0.3">
      <c r="C8" s="113" t="s">
        <v>5</v>
      </c>
      <c r="D8" s="49" t="s">
        <v>53</v>
      </c>
      <c r="E8" s="67">
        <v>0.40812548580262409</v>
      </c>
      <c r="F8" s="60">
        <v>1.2189770505645066E-3</v>
      </c>
      <c r="G8" s="68"/>
      <c r="H8" s="59">
        <v>334.80981911318327</v>
      </c>
      <c r="I8" s="61">
        <v>0</v>
      </c>
      <c r="J8" s="75"/>
    </row>
    <row r="9" spans="1:10" ht="34.799999999999997" thickBot="1" x14ac:dyDescent="0.35">
      <c r="C9" s="111"/>
      <c r="D9" s="69" t="s">
        <v>55</v>
      </c>
      <c r="E9" s="62">
        <v>0.81549482876938206</v>
      </c>
      <c r="F9" s="63">
        <v>1.2190579248091177E-3</v>
      </c>
      <c r="G9" s="63">
        <v>0.99168586782065204</v>
      </c>
      <c r="H9" s="70">
        <v>668.95494641657308</v>
      </c>
      <c r="I9" s="64">
        <v>0</v>
      </c>
      <c r="J9" s="75"/>
    </row>
    <row r="10" spans="1:10" ht="15" customHeight="1" thickTop="1" x14ac:dyDescent="0.3">
      <c r="C10" s="112" t="s">
        <v>44</v>
      </c>
      <c r="D10" s="112"/>
      <c r="E10" s="112"/>
      <c r="F10" s="112"/>
      <c r="G10" s="112"/>
      <c r="H10" s="112"/>
      <c r="I10" s="112"/>
      <c r="J10" s="75"/>
    </row>
    <row r="12" spans="1:10" x14ac:dyDescent="0.3">
      <c r="D12" t="s">
        <v>141</v>
      </c>
    </row>
    <row r="14" spans="1:10" x14ac:dyDescent="0.3">
      <c r="B14" t="s">
        <v>11</v>
      </c>
    </row>
    <row r="16" spans="1:10" ht="15.75" customHeight="1" thickBot="1" x14ac:dyDescent="0.35">
      <c r="C16" s="105" t="s">
        <v>22</v>
      </c>
      <c r="D16" s="105"/>
      <c r="E16" s="105"/>
      <c r="F16" s="105"/>
      <c r="G16" s="105"/>
      <c r="H16" s="105"/>
      <c r="I16" s="105"/>
      <c r="J16" s="75"/>
    </row>
    <row r="17" spans="2:10" ht="25.5" customHeight="1" thickTop="1" x14ac:dyDescent="0.3">
      <c r="C17" s="114" t="s">
        <v>14</v>
      </c>
      <c r="D17" s="115"/>
      <c r="E17" s="102" t="s">
        <v>15</v>
      </c>
      <c r="F17" s="103"/>
      <c r="G17" s="76" t="s">
        <v>16</v>
      </c>
      <c r="H17" s="103" t="s">
        <v>17</v>
      </c>
      <c r="I17" s="104" t="s">
        <v>18</v>
      </c>
      <c r="J17" s="75"/>
    </row>
    <row r="18" spans="2:10" ht="15" thickBot="1" x14ac:dyDescent="0.35">
      <c r="C18" s="116"/>
      <c r="D18" s="117"/>
      <c r="E18" s="58" t="s">
        <v>19</v>
      </c>
      <c r="F18" s="77" t="s">
        <v>20</v>
      </c>
      <c r="G18" s="77" t="s">
        <v>21</v>
      </c>
      <c r="H18" s="118"/>
      <c r="I18" s="119"/>
      <c r="J18" s="75"/>
    </row>
    <row r="19" spans="2:10" ht="15" thickTop="1" x14ac:dyDescent="0.3">
      <c r="C19" s="113" t="s">
        <v>5</v>
      </c>
      <c r="D19" s="49" t="s">
        <v>53</v>
      </c>
      <c r="E19" s="67">
        <v>-0.87412383816265282</v>
      </c>
      <c r="F19" s="60">
        <v>3.0447100273708642E-3</v>
      </c>
      <c r="G19" s="68"/>
      <c r="H19" s="59">
        <v>-287.09592384975559</v>
      </c>
      <c r="I19" s="61">
        <v>0</v>
      </c>
      <c r="J19" s="75"/>
    </row>
    <row r="20" spans="2:10" ht="34.799999999999997" thickBot="1" x14ac:dyDescent="0.35">
      <c r="C20" s="111"/>
      <c r="D20" s="69" t="s">
        <v>54</v>
      </c>
      <c r="E20" s="62">
        <v>0.73489131699095045</v>
      </c>
      <c r="F20" s="63">
        <v>3.0451427297147481E-3</v>
      </c>
      <c r="G20" s="63">
        <v>0.97110873348657556</v>
      </c>
      <c r="H20" s="70">
        <v>241.3323059769323</v>
      </c>
      <c r="I20" s="64">
        <v>0</v>
      </c>
      <c r="J20" s="75"/>
    </row>
    <row r="21" spans="2:10" ht="15" customHeight="1" thickTop="1" x14ac:dyDescent="0.3">
      <c r="C21" s="112" t="s">
        <v>44</v>
      </c>
      <c r="D21" s="112"/>
      <c r="E21" s="112"/>
      <c r="F21" s="112"/>
      <c r="G21" s="112"/>
      <c r="H21" s="112"/>
      <c r="I21" s="112"/>
      <c r="J21" s="75"/>
    </row>
    <row r="23" spans="2:10" x14ac:dyDescent="0.3">
      <c r="D23" t="s">
        <v>142</v>
      </c>
    </row>
    <row r="26" spans="2:10" x14ac:dyDescent="0.3">
      <c r="B26" t="s">
        <v>23</v>
      </c>
    </row>
    <row r="28" spans="2:10" x14ac:dyDescent="0.3">
      <c r="C28" s="105" t="s">
        <v>24</v>
      </c>
      <c r="D28" s="105"/>
      <c r="E28" s="105"/>
      <c r="F28" s="66"/>
    </row>
    <row r="29" spans="2:10" ht="15" thickBot="1" x14ac:dyDescent="0.35">
      <c r="C29" s="106" t="s">
        <v>45</v>
      </c>
      <c r="D29" s="107"/>
      <c r="E29" s="107"/>
      <c r="F29" s="66"/>
    </row>
    <row r="30" spans="2:10" ht="15" thickTop="1" x14ac:dyDescent="0.3">
      <c r="C30" s="108" t="s">
        <v>25</v>
      </c>
      <c r="D30" s="49" t="s">
        <v>26</v>
      </c>
      <c r="E30" s="50">
        <v>7952.0001470000288</v>
      </c>
      <c r="F30" s="66"/>
    </row>
    <row r="31" spans="2:10" x14ac:dyDescent="0.3">
      <c r="C31" s="109"/>
      <c r="D31" s="65" t="s">
        <v>27</v>
      </c>
      <c r="E31" s="51">
        <v>0</v>
      </c>
      <c r="F31" s="66"/>
    </row>
    <row r="32" spans="2:10" x14ac:dyDescent="0.3">
      <c r="C32" s="109" t="s">
        <v>1</v>
      </c>
      <c r="D32" s="110"/>
      <c r="E32" s="52">
        <v>0.21750577048984385</v>
      </c>
      <c r="F32" s="66"/>
    </row>
    <row r="33" spans="3:6" ht="14.4" customHeight="1" x14ac:dyDescent="0.3">
      <c r="C33" s="109" t="s">
        <v>46</v>
      </c>
      <c r="D33" s="110"/>
      <c r="E33" s="53">
        <v>1.1951109155649654E-2</v>
      </c>
      <c r="F33" s="66"/>
    </row>
    <row r="34" spans="3:6" x14ac:dyDescent="0.3">
      <c r="C34" s="109" t="s">
        <v>28</v>
      </c>
      <c r="D34" s="110"/>
      <c r="E34" s="52">
        <v>8.5554563252895482E-2</v>
      </c>
      <c r="F34" s="66"/>
    </row>
    <row r="35" spans="3:6" ht="15" customHeight="1" x14ac:dyDescent="0.3">
      <c r="C35" s="109" t="s">
        <v>29</v>
      </c>
      <c r="D35" s="110"/>
      <c r="E35" s="87" t="s">
        <v>57</v>
      </c>
      <c r="F35" s="66"/>
    </row>
    <row r="36" spans="3:6" ht="14.4" customHeight="1" x14ac:dyDescent="0.3">
      <c r="C36" s="109" t="s">
        <v>30</v>
      </c>
      <c r="D36" s="110"/>
      <c r="E36" s="88">
        <v>1.0657280651814891</v>
      </c>
      <c r="F36" s="66"/>
    </row>
    <row r="37" spans="3:6" ht="15" customHeight="1" x14ac:dyDescent="0.3">
      <c r="C37" s="109" t="s">
        <v>31</v>
      </c>
      <c r="D37" s="110"/>
      <c r="E37" s="54">
        <v>0.35612848966579119</v>
      </c>
      <c r="F37" s="66"/>
    </row>
    <row r="38" spans="3:6" ht="14.4" customHeight="1" x14ac:dyDescent="0.3">
      <c r="C38" s="109" t="s">
        <v>32</v>
      </c>
      <c r="D38" s="110"/>
      <c r="E38" s="54">
        <v>2.7463478014057321E-2</v>
      </c>
      <c r="F38" s="66"/>
    </row>
    <row r="39" spans="3:6" ht="15" customHeight="1" x14ac:dyDescent="0.3">
      <c r="C39" s="109" t="s">
        <v>33</v>
      </c>
      <c r="D39" s="110"/>
      <c r="E39" s="54">
        <v>-0.20387746927625638</v>
      </c>
      <c r="F39" s="66"/>
    </row>
    <row r="40" spans="3:6" ht="14.4" customHeight="1" x14ac:dyDescent="0.3">
      <c r="C40" s="109" t="s">
        <v>34</v>
      </c>
      <c r="D40" s="110"/>
      <c r="E40" s="54">
        <v>5.4920056095504335E-2</v>
      </c>
      <c r="F40" s="66"/>
    </row>
    <row r="41" spans="3:6" x14ac:dyDescent="0.3">
      <c r="C41" s="109" t="s">
        <v>35</v>
      </c>
      <c r="D41" s="110"/>
      <c r="E41" s="55">
        <v>-2.6839499712237753</v>
      </c>
      <c r="F41" s="66"/>
    </row>
    <row r="42" spans="3:6" x14ac:dyDescent="0.3">
      <c r="C42" s="109" t="s">
        <v>36</v>
      </c>
      <c r="D42" s="110"/>
      <c r="E42" s="55">
        <v>3.0640341205273156</v>
      </c>
      <c r="F42" s="66"/>
    </row>
    <row r="43" spans="3:6" x14ac:dyDescent="0.3">
      <c r="C43" s="109" t="s">
        <v>37</v>
      </c>
      <c r="D43" s="56" t="s">
        <v>38</v>
      </c>
      <c r="E43" s="52">
        <v>-0.69587425206349462</v>
      </c>
      <c r="F43" s="66"/>
    </row>
    <row r="44" spans="3:6" x14ac:dyDescent="0.3">
      <c r="C44" s="109"/>
      <c r="D44" s="56" t="s">
        <v>39</v>
      </c>
      <c r="E44" s="52">
        <v>-0.18998523197124625</v>
      </c>
      <c r="F44" s="66"/>
    </row>
    <row r="45" spans="3:6" x14ac:dyDescent="0.3">
      <c r="C45" s="109"/>
      <c r="D45" s="56" t="s">
        <v>40</v>
      </c>
      <c r="E45" s="52">
        <v>0.41601823703485946</v>
      </c>
      <c r="F45" s="66"/>
    </row>
    <row r="46" spans="3:6" ht="15" thickBot="1" x14ac:dyDescent="0.35">
      <c r="C46" s="111"/>
      <c r="D46" s="57" t="s">
        <v>41</v>
      </c>
      <c r="E46" s="89">
        <v>1.106470583011669</v>
      </c>
      <c r="F46" s="66"/>
    </row>
    <row r="47" spans="3:6" ht="38.4" customHeight="1" thickTop="1" x14ac:dyDescent="0.3">
      <c r="C47" s="112" t="s">
        <v>56</v>
      </c>
      <c r="D47" s="112"/>
      <c r="E47" s="112"/>
      <c r="F47" s="66"/>
    </row>
    <row r="49" spans="2:2" x14ac:dyDescent="0.3">
      <c r="B49" t="s">
        <v>42</v>
      </c>
    </row>
  </sheetData>
  <mergeCells count="30">
    <mergeCell ref="C21:I21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1:D41"/>
    <mergeCell ref="C42:D42"/>
    <mergeCell ref="C43:C46"/>
    <mergeCell ref="C47:E47"/>
    <mergeCell ref="C8:C9"/>
    <mergeCell ref="C10:I10"/>
    <mergeCell ref="C16:I16"/>
    <mergeCell ref="C28:E28"/>
    <mergeCell ref="C29:E29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</mergeCells>
  <pageMargins left="0.25" right="0.2" top="0.25" bottom="0.25" header="0.55000000000000004" footer="0.05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E0831C707134784A3BA44305DA90A" ma:contentTypeVersion="13" ma:contentTypeDescription="Create a new document." ma:contentTypeScope="" ma:versionID="91ab9eab4496ffb49e811c6c22479552">
  <xsd:schema xmlns:xsd="http://www.w3.org/2001/XMLSchema" xmlns:xs="http://www.w3.org/2001/XMLSchema" xmlns:p="http://schemas.microsoft.com/office/2006/metadata/properties" xmlns:ns3="47a3d47e-9678-4ccf-8d82-9d6b734108d4" xmlns:ns4="b9393414-3d9e-4f4a-afe4-c2ba6d859307" targetNamespace="http://schemas.microsoft.com/office/2006/metadata/properties" ma:root="true" ma:fieldsID="a2339f61e5832248b762e85b11f9d531" ns3:_="" ns4:_="">
    <xsd:import namespace="47a3d47e-9678-4ccf-8d82-9d6b734108d4"/>
    <xsd:import namespace="b9393414-3d9e-4f4a-afe4-c2ba6d8593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3d47e-9678-4ccf-8d82-9d6b73410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93414-3d9e-4f4a-afe4-c2ba6d859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B12A4-259C-41DE-9398-06B3F2CDB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a3d47e-9678-4ccf-8d82-9d6b734108d4"/>
    <ds:schemaRef ds:uri="b9393414-3d9e-4f4a-afe4-c2ba6d859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2021-11-01T20:39:33Z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0x010100C4AE0831C707134784A3BA44305DA90A</vt:lpwstr>
  </property>
</Properties>
</file>